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<sst xmlns="http://schemas.openxmlformats.org/spreadsheetml/2006/main" count="99" uniqueCount="99">
  <si>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ОБСЛУЖИВАЮЩАЯ  ОРГАНИЗАЦИЯ</t>
  </si>
  <si>
    <t xml:space="preserve"> ООО " Комфорт"</t>
  </si>
  <si>
    <t>Отчет о выполнении договора управления Многоквартирным домом  2012 г</t>
  </si>
  <si>
    <r>
      <t xml:space="preserve">  1966г   г. </t>
    </r>
    <r>
      <rPr>
        <b/>
        <u val="single"/>
        <sz val="12"/>
        <rFont val="Arial"/>
        <family val="2"/>
      </rPr>
      <t xml:space="preserve">КОЛА  ПР . МИРОНОВА Д .9 </t>
    </r>
    <r>
      <rPr>
        <b/>
        <sz val="12"/>
        <rFont val="Arial"/>
        <family val="0"/>
      </rPr>
      <t xml:space="preserve">  ( 78 кв, л сч 80 шт, кол.-во жильцов 135 чел,  площадь -3367,9 м2 нежилые235,0м2)</t>
    </r>
  </si>
  <si>
    <t>СОДЕРЖАНИЕ ОБЩЕГО ИМУЩЕСТВА</t>
  </si>
  <si>
    <t>ВИД РАБОТ</t>
  </si>
  <si>
    <t>ФАКТ 2012</t>
  </si>
  <si>
    <t>в месяц</t>
  </si>
  <si>
    <t xml:space="preserve">текущий ремонт:      </t>
  </si>
  <si>
    <t>тек рем  водоотведения(подвал)</t>
  </si>
  <si>
    <t>замена компенсатора ,тройников труб 5 м</t>
  </si>
  <si>
    <t>тек рем системы  водоснабжения (розлив)</t>
  </si>
  <si>
    <t xml:space="preserve"> 48м трубы муфты тройники,краны шар12 шт</t>
  </si>
  <si>
    <t>замена стояков ХВ ГВ(20 час/3чел)</t>
  </si>
  <si>
    <t xml:space="preserve"> кв23,29,44,48 замена труб 10 м переходы</t>
  </si>
  <si>
    <t>тек. ремонт системы отопления</t>
  </si>
  <si>
    <t>замена вентелей кран шар.тех пластины</t>
  </si>
  <si>
    <t xml:space="preserve">подготовка к отоп </t>
  </si>
  <si>
    <t>тек ремонт бойлера</t>
  </si>
  <si>
    <t>тех пластина, прокладки  сгон, кран шар, кран бабочка</t>
  </si>
  <si>
    <t>сезону</t>
  </si>
  <si>
    <t>подготовка к отоп сезону                      1 раз в год</t>
  </si>
  <si>
    <t>чистка промывка опрессовка регулирование системы-</t>
  </si>
  <si>
    <t>сист отопл  сдача паспорта готовности" Тэкос"</t>
  </si>
  <si>
    <t>отопления</t>
  </si>
  <si>
    <t>тех обслуживание :</t>
  </si>
  <si>
    <t>обсл вент каналов</t>
  </si>
  <si>
    <t>по заявкам</t>
  </si>
  <si>
    <t>вывоз мусора                                   3раз в неделю</t>
  </si>
  <si>
    <t>вывоз твердых бытовых отходов</t>
  </si>
  <si>
    <t>вывоз мусора крупногабарита          по накоплению</t>
  </si>
  <si>
    <t>усл автотраснпорта,грузчики</t>
  </si>
  <si>
    <t xml:space="preserve">санитарное содежание МОП и террит.     </t>
  </si>
  <si>
    <t>моющие ср-ва инструменты</t>
  </si>
  <si>
    <t>содерж. прид терр,лест кл, контейнеров    постоянно</t>
  </si>
  <si>
    <t>зарпл. + налоги,льготный проезд</t>
  </si>
  <si>
    <t xml:space="preserve">песок  на подсыпку  </t>
  </si>
  <si>
    <t xml:space="preserve">зимнее время </t>
  </si>
  <si>
    <t>обслуживание теплоцентра</t>
  </si>
  <si>
    <t>замена ,поверка манометров 8 шт</t>
  </si>
  <si>
    <t xml:space="preserve">содержание  аварийной службы       круглосуточно               </t>
  </si>
  <si>
    <t>зар. Пл налоги связь(сбор заявок ,данных по счетчикам</t>
  </si>
  <si>
    <t>обсл. внутрид инжен  оборуд.эл. сетей   постоянно</t>
  </si>
  <si>
    <t>обслуживание сетей эл,щитовых ревизия освещения</t>
  </si>
  <si>
    <t>(з пл электирка налоги)</t>
  </si>
  <si>
    <t xml:space="preserve">замена эл ламп(89шт) патроны,переключение нар. освещения </t>
  </si>
  <si>
    <t>отключение подключение эл. эн. за неуплату кв 56,27</t>
  </si>
  <si>
    <t>замена эл счетчиков кв 8,6,41,75,15,31,32,36,26,63</t>
  </si>
  <si>
    <t xml:space="preserve">содержание МОП                                                       </t>
  </si>
  <si>
    <t>косметический ремонт побелка под №3</t>
  </si>
  <si>
    <t>закреп оторван ящиков и доска объявлений,окон переплет</t>
  </si>
  <si>
    <t>остекленение окн рам подъездов,закреп металл перил</t>
  </si>
  <si>
    <t xml:space="preserve">содержание  техн.персонала                  </t>
  </si>
  <si>
    <t>спец. одежда  оснастка</t>
  </si>
  <si>
    <t>Т.О. и сод  вн сетей обор ГВС  ХВС общед им-ва</t>
  </si>
  <si>
    <t>замена вент кв52 кан кв 8,66,63,67, замена розлива ХВ</t>
  </si>
  <si>
    <t>(з пл сантехника налоги)              постоянно</t>
  </si>
  <si>
    <t>кан в подвале засор сварка стояк кв 63 осмотр сетей</t>
  </si>
  <si>
    <t xml:space="preserve">дератизация                                           </t>
  </si>
  <si>
    <t>контейнерные  площад,подвалы</t>
  </si>
  <si>
    <t>учетно расч. Обсл. Обработка ЕПД  льгот постоянно</t>
  </si>
  <si>
    <t>содерж операциониста, программы выч техн связь</t>
  </si>
  <si>
    <t>обсл сетей ВДГО                             1 раз в месяц</t>
  </si>
  <si>
    <t>обсл газ сетей</t>
  </si>
  <si>
    <t>сброс загрязняющих веществ          1 раз в кв</t>
  </si>
  <si>
    <t>экология- сброс загрязняющих веществ</t>
  </si>
  <si>
    <t>обсл  наружного освещения(дворовое)</t>
  </si>
  <si>
    <t>усл автотраснпорта ремонт светильников</t>
  </si>
  <si>
    <t>услуги банка                                  постоянно</t>
  </si>
  <si>
    <t>обслуживание  банком</t>
  </si>
  <si>
    <t>ИТОГО:</t>
  </si>
  <si>
    <t>Услуги  УК  10%                              постоянно</t>
  </si>
  <si>
    <t>(канц товары,прогр1с,поч расх госпошл усл усл связи)</t>
  </si>
  <si>
    <t>уплата   налога УСН 2012г             1 раз  вгод</t>
  </si>
  <si>
    <t>уплата налога</t>
  </si>
  <si>
    <t>ВСЕГО:</t>
  </si>
  <si>
    <t>Начислено по тарифу  за содержание и ремонт за2012год</t>
  </si>
  <si>
    <t>Оплачено населением техобсл в тч :</t>
  </si>
  <si>
    <t>оплачено населением долги прошлых лет</t>
  </si>
  <si>
    <t xml:space="preserve">Ставка  по тарифу тех.  содержания 1 м2  </t>
  </si>
  <si>
    <t xml:space="preserve">Фактическая  стоимость  содержания 1 м2 </t>
  </si>
  <si>
    <t>Финансовый результат  по начислению тех обсл</t>
  </si>
  <si>
    <t>Финансовый результат  по оплате  тех обсл</t>
  </si>
  <si>
    <t>ВСЕГО Задолженность</t>
  </si>
  <si>
    <t xml:space="preserve">по коммунальным услугам  на 01.01.2013 г </t>
  </si>
  <si>
    <t>установлены счетчики хвс гвс    -37шт</t>
  </si>
  <si>
    <t>в т ч газ        36330</t>
  </si>
  <si>
    <t>не установлено                         -41 шт</t>
  </si>
  <si>
    <t>кв пл          2658423</t>
  </si>
  <si>
    <t>Подано исков( 2011-</t>
  </si>
  <si>
    <t>2012г)  1909774руб</t>
  </si>
  <si>
    <t>эл энергия  168126</t>
  </si>
  <si>
    <t>уплачено по искам</t>
  </si>
  <si>
    <t xml:space="preserve"> </t>
  </si>
  <si>
    <t xml:space="preserve">      201530 руб</t>
  </si>
  <si>
    <t>30 марта 2010</t>
  </si>
  <si>
    <t>гл бух Ламерт Н В</t>
  </si>
  <si>
    <t>Директор ООО " Комфорт"</t>
  </si>
  <si>
    <t xml:space="preserve"> МАЛИЙ А 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</si>
</sst>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" fontId="0" fillId="0" borderId="6" xfId="0" applyNumberFormat="1" applyBorder="1" applyAlignment="1">
      <alignment/>
    </xf>
    <xf numFmtId="0" fontId="5" fillId="0" borderId="7" xfId="0" applyFont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1" fontId="0" fillId="0" borderId="5" xfId="0" applyNumberForma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6" fillId="0" borderId="9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6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B13">
      <selection activeCell="D25" sqref="D25"/>
    </sheetView>
  </sheetViews>
  <sheetFormatPr defaultColWidth="9.140625" defaultRowHeight="12.75"/>
  <cols>
    <col min="1" max="1" width="0.85546875" style="0" hidden="1" customWidth="1"/>
    <col min="2" max="2" width="19.57421875" style="0" customWidth="1"/>
    <col min="3" max="3" width="3.28125" style="0" customWidth="1"/>
    <col min="4" max="4" width="47.140625" style="0" customWidth="1"/>
    <col min="5" max="5" width="50.7109375" style="0" customWidth="1"/>
    <col min="6" max="6" width="10.140625" style="0" customWidth="1"/>
    <col min="7" max="7" width="7.8515625" style="0" customWidth="1"/>
  </cols>
  <sheetData>
    <row r="1" spans="2:5" ht="15" customHeight="1">
      <c r="B1" s="1"/>
      <c r="C1" s="2" t="s">
        <v>0</v>
      </c>
      <c r="D1" s="2"/>
      <c r="E1" s="2" t="s">
        <v>1</v>
      </c>
    </row>
    <row r="2" spans="2:5" ht="16.5" customHeight="1">
      <c r="B2" s="3" t="s">
        <v>2</v>
      </c>
      <c r="C2" s="3"/>
      <c r="D2" s="3"/>
      <c r="E2" s="3"/>
    </row>
    <row r="3" spans="2:7" s="1" customFormat="1" ht="20.25" customHeight="1" thickBot="1">
      <c r="B3" s="4" t="s">
        <v>3</v>
      </c>
      <c r="C3" s="5"/>
      <c r="D3" s="2"/>
      <c r="E3"/>
      <c r="F3"/>
      <c r="G3"/>
    </row>
    <row r="4" spans="2:7" ht="18" customHeight="1" thickBot="1">
      <c r="B4" s="6"/>
      <c r="C4" s="7"/>
      <c r="D4" s="8" t="s">
        <v>4</v>
      </c>
      <c r="E4" s="8" t="s">
        <v>5</v>
      </c>
      <c r="F4" s="8" t="s">
        <v>6</v>
      </c>
      <c r="G4" s="9" t="s">
        <v>7</v>
      </c>
    </row>
    <row r="5" spans="2:7" ht="12" customHeight="1">
      <c r="B5" s="10" t="s">
        <v>8</v>
      </c>
      <c r="C5" s="11">
        <v>1</v>
      </c>
      <c r="D5" s="12" t="s">
        <v>9</v>
      </c>
      <c r="E5" s="12" t="s">
        <v>10</v>
      </c>
      <c r="F5" s="13">
        <v>951.27</v>
      </c>
      <c r="G5" s="14">
        <f>F5/12</f>
        <v>79.2725</v>
      </c>
    </row>
    <row r="6" spans="2:7" ht="11.25" customHeight="1">
      <c r="B6" s="15"/>
      <c r="C6" s="11">
        <v>2</v>
      </c>
      <c r="D6" s="12" t="s">
        <v>11</v>
      </c>
      <c r="E6" s="12" t="s">
        <v>12</v>
      </c>
      <c r="F6" s="13">
        <v>8634.5</v>
      </c>
      <c r="G6" s="14">
        <f aca="true" t="shared" si="0" ref="G6:G37">F6/12</f>
        <v>719.5416666666666</v>
      </c>
    </row>
    <row r="7" spans="2:7" ht="11.25" customHeight="1">
      <c r="B7" s="15"/>
      <c r="C7" s="11">
        <v>3</v>
      </c>
      <c r="D7" s="12" t="s">
        <v>13</v>
      </c>
      <c r="E7" s="12" t="s">
        <v>14</v>
      </c>
      <c r="F7" s="16">
        <v>3931.13</v>
      </c>
      <c r="G7" s="14">
        <f t="shared" si="0"/>
        <v>327.5941666666667</v>
      </c>
    </row>
    <row r="8" spans="2:7" ht="11.25" customHeight="1">
      <c r="B8" s="15"/>
      <c r="C8" s="11">
        <v>4</v>
      </c>
      <c r="D8" s="12" t="s">
        <v>15</v>
      </c>
      <c r="E8" s="12" t="s">
        <v>16</v>
      </c>
      <c r="F8" s="16">
        <v>2667.67</v>
      </c>
      <c r="G8" s="14">
        <f t="shared" si="0"/>
        <v>222.30583333333334</v>
      </c>
    </row>
    <row r="9" spans="2:7" ht="12" customHeight="1">
      <c r="B9" s="15" t="s">
        <v>17</v>
      </c>
      <c r="C9" s="11">
        <v>5</v>
      </c>
      <c r="D9" s="12" t="s">
        <v>18</v>
      </c>
      <c r="E9" s="12" t="s">
        <v>19</v>
      </c>
      <c r="F9" s="13">
        <v>1471.96</v>
      </c>
      <c r="G9" s="14">
        <f t="shared" si="0"/>
        <v>122.66333333333334</v>
      </c>
    </row>
    <row r="10" spans="2:7" ht="11.25" customHeight="1">
      <c r="B10" s="15" t="s">
        <v>20</v>
      </c>
      <c r="C10" s="11">
        <v>6</v>
      </c>
      <c r="D10" s="12" t="s">
        <v>21</v>
      </c>
      <c r="E10" s="12" t="s">
        <v>22</v>
      </c>
      <c r="F10" s="17"/>
      <c r="G10" s="14">
        <f t="shared" si="0"/>
        <v>0</v>
      </c>
    </row>
    <row r="11" spans="2:7" ht="11.25" customHeight="1">
      <c r="B11" s="15"/>
      <c r="C11" s="11"/>
      <c r="D11" s="11" t="s">
        <v>23</v>
      </c>
      <c r="E11" s="12" t="s">
        <v>24</v>
      </c>
      <c r="F11" s="16">
        <v>44249</v>
      </c>
      <c r="G11" s="14">
        <f t="shared" si="0"/>
        <v>3687.4166666666665</v>
      </c>
    </row>
    <row r="12" spans="2:7" ht="12.75">
      <c r="B12" s="15" t="s">
        <v>25</v>
      </c>
      <c r="C12" s="11">
        <v>7</v>
      </c>
      <c r="D12" s="12" t="s">
        <v>26</v>
      </c>
      <c r="E12" s="12" t="s">
        <v>27</v>
      </c>
      <c r="F12" s="13">
        <v>6134.12</v>
      </c>
      <c r="G12" s="14">
        <f t="shared" si="0"/>
        <v>511.1766666666667</v>
      </c>
    </row>
    <row r="13" spans="2:7" ht="12" customHeight="1">
      <c r="B13" s="15"/>
      <c r="C13" s="11">
        <v>8</v>
      </c>
      <c r="D13" s="12" t="s">
        <v>28</v>
      </c>
      <c r="E13" s="12" t="s">
        <v>29</v>
      </c>
      <c r="F13" s="13">
        <v>64633.95</v>
      </c>
      <c r="G13" s="14">
        <f t="shared" si="0"/>
        <v>5386.162499999999</v>
      </c>
    </row>
    <row r="14" spans="2:7" ht="12" customHeight="1">
      <c r="B14" s="15"/>
      <c r="C14" s="11">
        <v>9</v>
      </c>
      <c r="D14" s="12" t="s">
        <v>30</v>
      </c>
      <c r="E14" s="12" t="s">
        <v>31</v>
      </c>
      <c r="F14" s="13">
        <v>19560.95</v>
      </c>
      <c r="G14" s="14">
        <f t="shared" si="0"/>
        <v>1630.0791666666667</v>
      </c>
    </row>
    <row r="15" spans="2:7" ht="12" customHeight="1">
      <c r="B15" s="15"/>
      <c r="C15" s="11">
        <v>10</v>
      </c>
      <c r="D15" s="12" t="s">
        <v>32</v>
      </c>
      <c r="E15" s="12" t="s">
        <v>33</v>
      </c>
      <c r="F15" s="13">
        <v>454</v>
      </c>
      <c r="G15" s="14">
        <f t="shared" si="0"/>
        <v>37.833333333333336</v>
      </c>
    </row>
    <row r="16" spans="2:7" ht="11.25" customHeight="1">
      <c r="B16" s="15"/>
      <c r="C16" s="11">
        <v>11</v>
      </c>
      <c r="D16" s="12" t="s">
        <v>34</v>
      </c>
      <c r="E16" s="12" t="s">
        <v>35</v>
      </c>
      <c r="F16" s="13">
        <f>174151.06+8029</f>
        <v>182180.06</v>
      </c>
      <c r="G16" s="14">
        <f t="shared" si="0"/>
        <v>15181.671666666667</v>
      </c>
    </row>
    <row r="17" spans="2:7" ht="12" customHeight="1">
      <c r="B17" s="15"/>
      <c r="C17" s="11">
        <v>12</v>
      </c>
      <c r="D17" s="12" t="s">
        <v>36</v>
      </c>
      <c r="E17" s="12" t="s">
        <v>37</v>
      </c>
      <c r="F17" s="13">
        <v>440</v>
      </c>
      <c r="G17" s="14">
        <f t="shared" si="0"/>
        <v>36.666666666666664</v>
      </c>
    </row>
    <row r="18" spans="2:7" ht="11.25" customHeight="1">
      <c r="B18" s="18"/>
      <c r="C18" s="11">
        <v>13</v>
      </c>
      <c r="D18" s="12" t="s">
        <v>38</v>
      </c>
      <c r="E18" s="12" t="s">
        <v>39</v>
      </c>
      <c r="F18" s="13">
        <v>1893.78</v>
      </c>
      <c r="G18" s="14">
        <f t="shared" si="0"/>
        <v>157.815</v>
      </c>
    </row>
    <row r="19" spans="2:7" ht="11.25" customHeight="1">
      <c r="B19" s="19"/>
      <c r="C19" s="11">
        <v>14</v>
      </c>
      <c r="D19" s="12" t="s">
        <v>40</v>
      </c>
      <c r="E19" s="12" t="s">
        <v>41</v>
      </c>
      <c r="F19" s="13">
        <v>110834</v>
      </c>
      <c r="G19" s="14">
        <f t="shared" si="0"/>
        <v>9236.166666666666</v>
      </c>
    </row>
    <row r="20" spans="2:7" ht="11.25" customHeight="1">
      <c r="B20" s="19"/>
      <c r="C20" s="11">
        <v>15</v>
      </c>
      <c r="D20" s="12" t="s">
        <v>42</v>
      </c>
      <c r="E20" s="12" t="s">
        <v>43</v>
      </c>
      <c r="F20" s="13">
        <v>71488</v>
      </c>
      <c r="G20" s="14">
        <f t="shared" si="0"/>
        <v>5957.333333333333</v>
      </c>
    </row>
    <row r="21" spans="2:7" ht="12" customHeight="1">
      <c r="B21" s="19"/>
      <c r="C21" s="16"/>
      <c r="D21" s="12" t="s">
        <v>44</v>
      </c>
      <c r="E21" s="12" t="s">
        <v>45</v>
      </c>
      <c r="F21" s="13">
        <v>783</v>
      </c>
      <c r="G21" s="14">
        <f t="shared" si="0"/>
        <v>65.25</v>
      </c>
    </row>
    <row r="22" spans="2:7" ht="12" customHeight="1">
      <c r="B22" s="19"/>
      <c r="C22" s="16"/>
      <c r="D22" s="12" t="s">
        <v>46</v>
      </c>
      <c r="E22" s="12" t="s">
        <v>47</v>
      </c>
      <c r="F22" s="13">
        <v>15000</v>
      </c>
      <c r="G22" s="14">
        <f t="shared" si="0"/>
        <v>1250</v>
      </c>
    </row>
    <row r="23" spans="2:7" ht="13.5" customHeight="1">
      <c r="B23" s="19"/>
      <c r="C23" s="16">
        <v>16</v>
      </c>
      <c r="D23" s="12" t="s">
        <v>48</v>
      </c>
      <c r="E23" s="12" t="s">
        <v>49</v>
      </c>
      <c r="F23" s="13">
        <v>41699</v>
      </c>
      <c r="G23" s="14">
        <f t="shared" si="0"/>
        <v>3474.9166666666665</v>
      </c>
    </row>
    <row r="24" spans="2:7" ht="12.75" customHeight="1">
      <c r="B24" s="19"/>
      <c r="C24" s="16"/>
      <c r="D24" s="67" t="s">
        <v>50</v>
      </c>
      <c r="E24" s="12" t="s">
        <v>51</v>
      </c>
      <c r="F24" s="13">
        <v>4696</v>
      </c>
      <c r="G24" s="14">
        <f t="shared" si="0"/>
        <v>391.3333333333333</v>
      </c>
    </row>
    <row r="25" spans="2:7" ht="15" customHeight="1">
      <c r="B25" s="19"/>
      <c r="C25" s="16">
        <v>17</v>
      </c>
      <c r="D25" s="12" t="s">
        <v>52</v>
      </c>
      <c r="E25" s="12" t="s">
        <v>53</v>
      </c>
      <c r="F25" s="13">
        <v>4856</v>
      </c>
      <c r="G25" s="14">
        <f t="shared" si="0"/>
        <v>404.6666666666667</v>
      </c>
    </row>
    <row r="26" spans="2:7" ht="11.25" customHeight="1">
      <c r="B26" s="19"/>
      <c r="C26" s="16">
        <v>18</v>
      </c>
      <c r="D26" s="12" t="s">
        <v>54</v>
      </c>
      <c r="E26" s="12" t="s">
        <v>55</v>
      </c>
      <c r="F26" s="13">
        <v>88783.05</v>
      </c>
      <c r="G26" s="14">
        <f t="shared" si="0"/>
        <v>7398.587500000001</v>
      </c>
    </row>
    <row r="27" spans="2:7" ht="11.25" customHeight="1">
      <c r="B27" s="19"/>
      <c r="C27" s="16"/>
      <c r="D27" s="12" t="s">
        <v>56</v>
      </c>
      <c r="E27" s="12" t="s">
        <v>57</v>
      </c>
      <c r="F27" s="13"/>
      <c r="G27" s="14">
        <f t="shared" si="0"/>
        <v>0</v>
      </c>
    </row>
    <row r="28" spans="2:7" ht="11.25" customHeight="1">
      <c r="B28" s="19"/>
      <c r="C28" s="16">
        <v>19</v>
      </c>
      <c r="D28" s="12" t="s">
        <v>58</v>
      </c>
      <c r="E28" s="12" t="s">
        <v>59</v>
      </c>
      <c r="F28" s="13">
        <v>3616.68</v>
      </c>
      <c r="G28" s="14">
        <f t="shared" si="0"/>
        <v>301.39</v>
      </c>
    </row>
    <row r="29" spans="2:7" ht="12.75" customHeight="1">
      <c r="B29" s="19"/>
      <c r="C29" s="16">
        <v>20</v>
      </c>
      <c r="D29" s="12" t="s">
        <v>60</v>
      </c>
      <c r="E29" s="12" t="s">
        <v>61</v>
      </c>
      <c r="F29" s="16">
        <v>95709</v>
      </c>
      <c r="G29" s="14">
        <f t="shared" si="0"/>
        <v>7975.75</v>
      </c>
    </row>
    <row r="30" spans="2:7" ht="12" customHeight="1">
      <c r="B30" s="18"/>
      <c r="C30" s="11">
        <v>21</v>
      </c>
      <c r="D30" s="12" t="s">
        <v>62</v>
      </c>
      <c r="E30" s="12" t="s">
        <v>63</v>
      </c>
      <c r="F30" s="13">
        <v>32826.72</v>
      </c>
      <c r="G30" s="14">
        <f t="shared" si="0"/>
        <v>2735.56</v>
      </c>
    </row>
    <row r="31" spans="2:7" ht="11.25" customHeight="1">
      <c r="B31" s="18"/>
      <c r="C31" s="11">
        <v>22</v>
      </c>
      <c r="D31" s="12" t="s">
        <v>64</v>
      </c>
      <c r="E31" s="12" t="s">
        <v>65</v>
      </c>
      <c r="F31" s="20">
        <v>56.26</v>
      </c>
      <c r="G31" s="14">
        <f t="shared" si="0"/>
        <v>4.6883333333333335</v>
      </c>
    </row>
    <row r="32" spans="2:7" ht="12" customHeight="1">
      <c r="B32" s="18"/>
      <c r="C32" s="11">
        <v>23</v>
      </c>
      <c r="D32" s="12" t="s">
        <v>66</v>
      </c>
      <c r="E32" s="12" t="s">
        <v>67</v>
      </c>
      <c r="F32" s="20">
        <v>683.56</v>
      </c>
      <c r="G32" s="14">
        <f t="shared" si="0"/>
        <v>56.96333333333333</v>
      </c>
    </row>
    <row r="33" spans="2:7" ht="12" customHeight="1">
      <c r="B33" s="12"/>
      <c r="C33" s="21">
        <v>24</v>
      </c>
      <c r="D33" s="12" t="s">
        <v>68</v>
      </c>
      <c r="E33" s="12" t="s">
        <v>69</v>
      </c>
      <c r="F33" s="20">
        <v>293</v>
      </c>
      <c r="G33" s="14">
        <f t="shared" si="0"/>
        <v>24.416666666666668</v>
      </c>
    </row>
    <row r="34" spans="2:7" ht="12" customHeight="1">
      <c r="B34" s="12"/>
      <c r="C34" s="21"/>
      <c r="D34" s="12" t="s">
        <v>70</v>
      </c>
      <c r="E34" s="12"/>
      <c r="F34" s="22">
        <f>SUM(F5:F33)</f>
        <v>808526.6600000001</v>
      </c>
      <c r="G34" s="14">
        <f t="shared" si="0"/>
        <v>67377.22166666668</v>
      </c>
    </row>
    <row r="35" spans="2:9" ht="12" customHeight="1">
      <c r="B35" s="23"/>
      <c r="C35" s="21">
        <v>25</v>
      </c>
      <c r="D35" s="12" t="s">
        <v>71</v>
      </c>
      <c r="E35" s="12" t="s">
        <v>72</v>
      </c>
      <c r="F35" s="12">
        <v>80852</v>
      </c>
      <c r="G35" s="22">
        <f t="shared" si="0"/>
        <v>6737.666666666667</v>
      </c>
      <c r="H35" s="24"/>
      <c r="I35" s="25"/>
    </row>
    <row r="36" spans="2:9" ht="11.25" customHeight="1" thickBot="1">
      <c r="B36" s="23"/>
      <c r="C36" s="26">
        <v>26</v>
      </c>
      <c r="D36" s="27" t="s">
        <v>73</v>
      </c>
      <c r="E36" s="27" t="s">
        <v>74</v>
      </c>
      <c r="F36" s="27">
        <v>13067</v>
      </c>
      <c r="G36" s="28">
        <f t="shared" si="0"/>
        <v>1088.9166666666667</v>
      </c>
      <c r="H36" s="29"/>
      <c r="I36" s="30"/>
    </row>
    <row r="37" spans="2:7" ht="12.75" customHeight="1" thickBot="1">
      <c r="B37" s="12"/>
      <c r="C37" s="31"/>
      <c r="D37" s="8" t="s">
        <v>75</v>
      </c>
      <c r="E37" s="8"/>
      <c r="F37" s="32">
        <f>SUM(F34:F36)</f>
        <v>902445.6600000001</v>
      </c>
      <c r="G37" s="33">
        <f t="shared" si="0"/>
        <v>75203.80500000001</v>
      </c>
    </row>
    <row r="38" spans="2:6" ht="12" customHeight="1">
      <c r="B38" t="s">
        <v>76</v>
      </c>
      <c r="F38" s="34">
        <v>688147</v>
      </c>
    </row>
    <row r="39" spans="2:6" ht="12.75">
      <c r="B39" t="s">
        <v>77</v>
      </c>
      <c r="F39" s="34">
        <v>585400</v>
      </c>
    </row>
    <row r="40" spans="2:6" ht="12" customHeight="1">
      <c r="B40" s="35" t="s">
        <v>78</v>
      </c>
      <c r="F40" s="36">
        <v>31626</v>
      </c>
    </row>
    <row r="41" spans="2:6" ht="12.75">
      <c r="B41" t="s">
        <v>79</v>
      </c>
      <c r="F41" s="37">
        <v>18.3</v>
      </c>
    </row>
    <row r="42" spans="2:6" ht="11.25" customHeight="1">
      <c r="B42" t="s">
        <v>80</v>
      </c>
      <c r="F42" s="38">
        <f>F37/12/3367.9</f>
        <v>22.329583716856202</v>
      </c>
    </row>
    <row r="43" spans="2:6" ht="11.25" customHeight="1">
      <c r="B43" t="s">
        <v>81</v>
      </c>
      <c r="F43" s="39">
        <f>F38-F37</f>
        <v>-214298.66000000015</v>
      </c>
    </row>
    <row r="44" spans="2:6" ht="12" customHeight="1">
      <c r="B44" t="s">
        <v>82</v>
      </c>
      <c r="D44" s="40"/>
      <c r="F44" s="39">
        <f>F39-F37</f>
        <v>-317045.66000000015</v>
      </c>
    </row>
    <row r="45" spans="2:6" ht="11.25" customHeight="1">
      <c r="B45" s="41" t="s">
        <v>83</v>
      </c>
      <c r="C45" s="41"/>
      <c r="D45" s="42" t="s">
        <v>84</v>
      </c>
      <c r="E45" s="43">
        <v>2862879</v>
      </c>
      <c r="F45" s="44"/>
    </row>
    <row r="46" spans="2:9" ht="11.25" customHeight="1">
      <c r="B46" s="45" t="s">
        <v>85</v>
      </c>
      <c r="C46" s="45"/>
      <c r="D46" s="46"/>
      <c r="E46" s="47" t="s">
        <v>86</v>
      </c>
      <c r="F46" s="48"/>
      <c r="G46" s="49"/>
      <c r="H46" s="49"/>
      <c r="I46" s="49"/>
    </row>
    <row r="47" spans="2:9" ht="12.75">
      <c r="B47" s="45" t="s">
        <v>87</v>
      </c>
      <c r="C47" s="45"/>
      <c r="D47" s="46"/>
      <c r="E47" s="47" t="s">
        <v>88</v>
      </c>
      <c r="F47" s="48"/>
      <c r="G47" s="47"/>
      <c r="H47" s="47"/>
      <c r="I47" s="47"/>
    </row>
    <row r="48" spans="2:9" ht="12.75">
      <c r="B48" s="50" t="s">
        <v>89</v>
      </c>
      <c r="C48" s="51" t="s">
        <v>90</v>
      </c>
      <c r="D48" s="52"/>
      <c r="E48" s="47" t="s">
        <v>91</v>
      </c>
      <c r="F48" s="48"/>
      <c r="G48" s="47"/>
      <c r="H48" s="47"/>
      <c r="I48" s="47"/>
    </row>
    <row r="49" spans="2:9" ht="12.75">
      <c r="B49" s="53" t="s">
        <v>92</v>
      </c>
      <c r="C49" s="54" t="s">
        <v>93</v>
      </c>
      <c r="D49" s="55" t="s">
        <v>94</v>
      </c>
      <c r="E49" s="47"/>
      <c r="F49" s="48"/>
      <c r="G49" s="47"/>
      <c r="H49" s="47"/>
      <c r="I49" s="47"/>
    </row>
    <row r="50" spans="2:9" ht="12.75">
      <c r="B50" s="47"/>
      <c r="C50" s="47"/>
      <c r="D50" s="48"/>
      <c r="E50" s="47"/>
      <c r="F50" s="48"/>
      <c r="G50" s="47"/>
      <c r="H50" s="47"/>
      <c r="I50" s="47"/>
    </row>
    <row r="51" spans="2:9" ht="10.5" customHeight="1" hidden="1">
      <c r="B51" s="47"/>
      <c r="C51" s="47"/>
      <c r="D51" s="48"/>
      <c r="E51" s="47"/>
      <c r="F51" s="48"/>
      <c r="G51" s="47"/>
      <c r="H51" s="47"/>
      <c r="I51" s="47"/>
    </row>
    <row r="52" spans="1:7" ht="12" customHeight="1" hidden="1">
      <c r="A52" s="56" t="s">
        <v>95</v>
      </c>
      <c r="B52" s="57"/>
      <c r="C52" s="58"/>
      <c r="D52" s="59"/>
      <c r="E52" s="34"/>
      <c r="F52" s="60"/>
      <c r="G52" s="59"/>
    </row>
    <row r="53" spans="2:7" ht="12.75" hidden="1">
      <c r="B53" s="34"/>
      <c r="D53" s="61"/>
      <c r="F53" s="62"/>
      <c r="G53" s="59"/>
    </row>
    <row r="54" spans="1:9" ht="12.75">
      <c r="A54" t="s">
        <v>96</v>
      </c>
      <c r="B54" s="24"/>
      <c r="C54" s="24"/>
      <c r="D54" s="24"/>
      <c r="E54" s="24"/>
      <c r="F54" s="24"/>
      <c r="G54" s="24"/>
      <c r="H54" s="57"/>
      <c r="I54" s="63"/>
    </row>
    <row r="55" spans="2:9" ht="12.75">
      <c r="B55" s="64">
        <v>41327</v>
      </c>
      <c r="C55" s="24"/>
      <c r="D55" s="24" t="s">
        <v>97</v>
      </c>
      <c r="E55" s="24" t="s">
        <v>98</v>
      </c>
      <c r="F55" s="24"/>
      <c r="G55" s="57"/>
      <c r="H55" s="57"/>
      <c r="I55" s="63"/>
    </row>
    <row r="56" spans="2:9" ht="12.75">
      <c r="B56" s="45"/>
      <c r="C56" s="45"/>
      <c r="D56" s="45"/>
      <c r="E56" s="45"/>
      <c r="F56" s="45"/>
      <c r="G56" s="50"/>
      <c r="H56" s="45"/>
      <c r="I56" s="24"/>
    </row>
    <row r="57" spans="2:8" ht="12.75">
      <c r="B57" s="45"/>
      <c r="C57" s="45"/>
      <c r="D57" s="45"/>
      <c r="E57" s="45"/>
      <c r="F57" s="45"/>
      <c r="G57" s="50"/>
      <c r="H57" s="45"/>
    </row>
    <row r="58" spans="2:8" ht="12.75">
      <c r="B58" s="50"/>
      <c r="C58" s="45"/>
      <c r="D58" s="45"/>
      <c r="E58" s="45"/>
      <c r="F58" s="45"/>
      <c r="G58" s="50"/>
      <c r="H58" s="45"/>
    </row>
    <row r="59" spans="2:8" ht="12.75">
      <c r="B59" s="50"/>
      <c r="C59" s="45"/>
      <c r="D59" s="45"/>
      <c r="E59" s="45"/>
      <c r="F59" s="45"/>
      <c r="G59" s="50"/>
      <c r="H59" s="45"/>
    </row>
    <row r="60" spans="2:8" ht="12.75">
      <c r="B60" s="50"/>
      <c r="C60" s="45"/>
      <c r="D60" s="45"/>
      <c r="E60" s="45"/>
      <c r="F60" s="45"/>
      <c r="G60" s="50"/>
      <c r="H60" s="45"/>
    </row>
    <row r="61" spans="2:8" ht="12.75">
      <c r="B61" s="50"/>
      <c r="C61" s="45"/>
      <c r="D61" s="45"/>
      <c r="E61" s="45"/>
      <c r="F61" s="45"/>
      <c r="G61" s="50"/>
      <c r="H61" s="45"/>
    </row>
    <row r="62" spans="2:8" ht="12.75">
      <c r="B62" s="50"/>
      <c r="C62" s="45"/>
      <c r="D62" s="45"/>
      <c r="E62" s="45"/>
      <c r="F62" s="45"/>
      <c r="G62" s="50"/>
      <c r="H62" s="45"/>
    </row>
    <row r="63" spans="2:8" ht="12.75">
      <c r="B63" s="57"/>
      <c r="C63" s="24"/>
      <c r="D63" s="24"/>
      <c r="E63" s="65"/>
      <c r="F63" s="24"/>
      <c r="G63" s="24"/>
      <c r="H63" s="24"/>
    </row>
    <row r="65" spans="2:7" ht="12.75">
      <c r="B65" s="24"/>
      <c r="C65" s="24"/>
      <c r="D65" s="24"/>
      <c r="E65" s="24"/>
      <c r="F65" s="24"/>
      <c r="G65" s="49"/>
    </row>
    <row r="66" spans="2:7" ht="12.75">
      <c r="B66" s="49"/>
      <c r="C66" s="49"/>
      <c r="D66" s="49"/>
      <c r="E66" s="49"/>
      <c r="F66" s="24"/>
      <c r="G66" s="49"/>
    </row>
    <row r="67" spans="2:7" ht="12.75">
      <c r="B67" s="49"/>
      <c r="C67" s="66"/>
      <c r="D67" s="66"/>
      <c r="E67" s="66"/>
      <c r="F67" s="24"/>
      <c r="G67" s="49"/>
    </row>
    <row r="68" spans="2:7" ht="12.75">
      <c r="B68" s="49"/>
      <c r="C68" s="49"/>
      <c r="D68" s="49"/>
      <c r="E68" s="49"/>
      <c r="F68" s="24"/>
      <c r="G68" s="49"/>
    </row>
    <row r="69" spans="2:7" ht="12.75">
      <c r="B69" s="49"/>
      <c r="C69" s="66"/>
      <c r="D69" s="66"/>
      <c r="E69" s="66"/>
      <c r="F69" s="24"/>
      <c r="G69" s="49"/>
    </row>
    <row r="70" spans="2:7" ht="12.75">
      <c r="B70" s="49"/>
      <c r="C70" s="49"/>
      <c r="D70" s="49"/>
      <c r="E70" s="49"/>
      <c r="F70" s="49"/>
      <c r="G70" s="49"/>
    </row>
    <row r="71" spans="2:7" ht="12.75">
      <c r="B71" s="49"/>
      <c r="C71" s="49"/>
      <c r="D71" s="24"/>
      <c r="E71" s="24"/>
      <c r="F71" s="24"/>
      <c r="G71" s="49"/>
    </row>
  </sheetData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dcterms:created xsi:type="dcterms:W3CDTF">1996-10-08T23:32:33Z</dcterms:created>
  <dcterms:modified xsi:type="dcterms:W3CDTF">2013-10-17T10:16:59Z</dcterms:modified>
  <cp:category/>
  <cp:version/>
  <cp:contentType/>
  <cp:contentStatus/>
</cp:coreProperties>
</file>