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<sst xmlns="http://schemas.openxmlformats.org/spreadsheetml/2006/main" count="99" uniqueCount="98">
  <si>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ОБСЛУЖИВАЮЩАЯ ОРГАНИЗАЦИЯ     ООО" КОМФОРТ"</t>
  </si>
  <si>
    <t>Отчет о выполнении договора управления Многоквартирным домом  за 2013 год</t>
  </si>
  <si>
    <t>1967года</t>
  </si>
  <si>
    <t xml:space="preserve"> г.Кола пр. МИРОНОВА Д. 20   (100кв ,лицевых сч 103,кол-во жильцов -213 чел площадь 4535,2 м2)</t>
  </si>
  <si>
    <t>СОДЕРЖАНИЕ ОБЩЕГО ИМУЩЕСТВА</t>
  </si>
  <si>
    <t xml:space="preserve">   вид работ</t>
  </si>
  <si>
    <t>2013г</t>
  </si>
  <si>
    <t>месяц</t>
  </si>
  <si>
    <t xml:space="preserve">текущий ремонт:      </t>
  </si>
  <si>
    <t>тек рем подвала</t>
  </si>
  <si>
    <t>замена водосчетчика крыл ВК-40 тройники  муфты</t>
  </si>
  <si>
    <t xml:space="preserve">тек рем замена стояков гвс хвс </t>
  </si>
  <si>
    <t>кв,88,92,96,97  трубы ( 30 м) расх материал, муфты</t>
  </si>
  <si>
    <t>тек рем замена стояков канал</t>
  </si>
  <si>
    <t xml:space="preserve">кв81, 85,89,93,95 -муфты переходники замена унитаза, </t>
  </si>
  <si>
    <t>кв 84-88 подвал трубы (5 м), расходный материал</t>
  </si>
  <si>
    <t>тек рем канализация</t>
  </si>
  <si>
    <t>кв 93,97, замена калача</t>
  </si>
  <si>
    <t xml:space="preserve">подготовка к отоп </t>
  </si>
  <si>
    <t>тек рем теплоцентра</t>
  </si>
  <si>
    <t xml:space="preserve"> замена переходов    отводы фланцев</t>
  </si>
  <si>
    <t>сезону</t>
  </si>
  <si>
    <t>тек рем системы отопления     бойлера                         1 раз в год</t>
  </si>
  <si>
    <t>промывка восстановление изоляции водоподогревателей</t>
  </si>
  <si>
    <t>промывка   опрессовка регулировка  системы  отопления  1 раз в год</t>
  </si>
  <si>
    <t xml:space="preserve"> сдача паспорта готовности  " Тэкос"  отопление           1 раз в год</t>
  </si>
  <si>
    <t xml:space="preserve">консервация,опрессовка ,промывка </t>
  </si>
  <si>
    <t>систма отопления</t>
  </si>
  <si>
    <t>регулировка</t>
  </si>
  <si>
    <t>вывоз мусора                                                          3раза в неделю</t>
  </si>
  <si>
    <t>вывоз твердых бытовых отходов</t>
  </si>
  <si>
    <t>вывоз мусора крупногабарита                                  по накоплению</t>
  </si>
  <si>
    <t>автотранспорт,  грузчики</t>
  </si>
  <si>
    <t xml:space="preserve">санитарное содерж.  лест клеток  </t>
  </si>
  <si>
    <t xml:space="preserve">моющие ср-ва,хлор. Известь,  инструменты </t>
  </si>
  <si>
    <t>содерж. прид терр,лест кл, контейнеров                        постоянно</t>
  </si>
  <si>
    <t xml:space="preserve"> з пл, налоги дворника</t>
  </si>
  <si>
    <t>уборка зем. участка и содер общед имущества конструктивов крыш</t>
  </si>
  <si>
    <t xml:space="preserve"> уборка снега трактором,сосульки,наледи</t>
  </si>
  <si>
    <t>содержание прид терр</t>
  </si>
  <si>
    <t>завоз песка вывоз снега</t>
  </si>
  <si>
    <t>содержание и обсл  конструктивов</t>
  </si>
  <si>
    <t>космет ремонт фасада  6 -той  подъезд</t>
  </si>
  <si>
    <r>
      <t>содержание аварийной службы (</t>
    </r>
    <r>
      <rPr>
        <sz val="10"/>
        <rFont val="Arial"/>
        <family val="2"/>
      </rPr>
      <t>з пл</t>
    </r>
    <r>
      <rPr>
        <sz val="10"/>
        <rFont val="Arial"/>
        <family val="0"/>
      </rPr>
      <t xml:space="preserve"> налоги)            круглосуточно</t>
    </r>
  </si>
  <si>
    <t xml:space="preserve">заявки, сбор данных по счетчикам </t>
  </si>
  <si>
    <r>
      <t>обсл внут. инжинер.  эл оборуд.(</t>
    </r>
    <r>
      <rPr>
        <sz val="10"/>
        <rFont val="Arial"/>
        <family val="2"/>
      </rPr>
      <t xml:space="preserve">з пл </t>
    </r>
    <r>
      <rPr>
        <sz val="10"/>
        <rFont val="Arial"/>
        <family val="0"/>
      </rPr>
      <t>эектрика налоги)    постоянно</t>
    </r>
  </si>
  <si>
    <t xml:space="preserve"> осмотр щитов, сбор данных счетчиков  100 кв подвал теплоцентр</t>
  </si>
  <si>
    <t xml:space="preserve">содержание и обслуживание  МОП                                              </t>
  </si>
  <si>
    <t>замена  трансформатор тока (щит эл), эл ламп,</t>
  </si>
  <si>
    <t>остекл рамм,ремонт датчиков светильников перевод часов</t>
  </si>
  <si>
    <t>замена оконной рамы 2 под,3 под</t>
  </si>
  <si>
    <t>Т.О  и содержание жил дома(содержание сантехника)  постоянно</t>
  </si>
  <si>
    <t>обход тепловых сетей : обсл рем вн.дом (т о задвижек)</t>
  </si>
  <si>
    <t>опломбировка счетчиков хвс,гвс засор канал устранение</t>
  </si>
  <si>
    <t xml:space="preserve">содержание техн. персонала </t>
  </si>
  <si>
    <t>спец одежда, оснастка</t>
  </si>
  <si>
    <t>обсл сетей  ВДГО                                                   1 раз в месяц</t>
  </si>
  <si>
    <t>тех обсл газ сетей</t>
  </si>
  <si>
    <t>дератизация                                                           1 раз в месяц</t>
  </si>
  <si>
    <t xml:space="preserve"> подвалы 49,7 м2  контейнерные площадки</t>
  </si>
  <si>
    <t xml:space="preserve"> внутридомовые сети хвс                                         по заявке</t>
  </si>
  <si>
    <t>иссл воды анализ</t>
  </si>
  <si>
    <t>сброс загр веществ                                                квартально</t>
  </si>
  <si>
    <t xml:space="preserve"> сточные   воды(экология)</t>
  </si>
  <si>
    <t>обсл банка                                                             постоянно</t>
  </si>
  <si>
    <t>услуги банка</t>
  </si>
  <si>
    <t xml:space="preserve">тех обсл подвала </t>
  </si>
  <si>
    <t>замена манометров 7шт , расх. Матер.(вентиля эл.лампы)</t>
  </si>
  <si>
    <t xml:space="preserve">дворовое освещение </t>
  </si>
  <si>
    <t>установка таймера цифр ТЭ15  смена ламп дрл</t>
  </si>
  <si>
    <t xml:space="preserve">Учетно расч. обсл - обработка  ЕПД(кв пл газ) </t>
  </si>
  <si>
    <t>содерж операциониста, программы, выч техн, связь</t>
  </si>
  <si>
    <t>льгот  выдача справок 97 л сч                                  постоянно</t>
  </si>
  <si>
    <t xml:space="preserve">канц товары, </t>
  </si>
  <si>
    <t>ИТОГО:</t>
  </si>
  <si>
    <t>Услуги  УК  10%                                                       постоянно</t>
  </si>
  <si>
    <t>(канц товары,прогр1с,поч расх госпошл усл усл связи)</t>
  </si>
  <si>
    <t>уплата   налога УСН 2013г                                       1 раз  в год</t>
  </si>
  <si>
    <t>уплата налога</t>
  </si>
  <si>
    <t>ВСЕГО ФАКТИЧЕСКИЕЗАТРАТЫ:</t>
  </si>
  <si>
    <t xml:space="preserve">Начислено </t>
  </si>
  <si>
    <t xml:space="preserve"> по тарифу-100% 2013 г</t>
  </si>
  <si>
    <t>Фактически оплачено населением  2013 гв т ч:</t>
  </si>
  <si>
    <t>Ставка по тарифу   на 1 м2</t>
  </si>
  <si>
    <t>Фактическая  стоимость  содержания 1 м2</t>
  </si>
  <si>
    <t>Финансовый  результат   по  факт. затратам  2013 г</t>
  </si>
  <si>
    <t>Финасовый результат по оплате  2013 г</t>
  </si>
  <si>
    <t>ЗАДОЛЖЕННОСТЬ ПО КВАРТПЛАТЕ  на 01.01.2014г -  885477 руб. в т ч более 3 мес 294395руб</t>
  </si>
  <si>
    <t xml:space="preserve">в т. ч. газ                                                        6294                                      </t>
  </si>
  <si>
    <t>отопление,подогрев  -                                 560672</t>
  </si>
  <si>
    <t xml:space="preserve">эл энергия               -                                  73507                                             </t>
  </si>
  <si>
    <t>водоотведение водопотр-                            10181</t>
  </si>
  <si>
    <t>тех обсл                      -                          234823</t>
  </si>
  <si>
    <t>Подано исков -5 шт на сумму-157457руб</t>
  </si>
  <si>
    <t>Оплачено</t>
  </si>
  <si>
    <t xml:space="preserve">                         -40663 руб</t>
  </si>
  <si>
    <t>ДИРЕКТОР ООО"Комфорт"</t>
  </si>
  <si>
    <t>МАЛИЙ А 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</si>
</sst>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2" borderId="6" xfId="0" applyFont="1" applyFill="1" applyBorder="1" applyAlignment="1">
      <alignment/>
    </xf>
    <xf numFmtId="1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0" borderId="7" xfId="0" applyFont="1" applyBorder="1" applyAlignment="1">
      <alignment/>
    </xf>
    <xf numFmtId="0" fontId="0" fillId="2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1">
      <selection activeCell="F56" sqref="F56"/>
    </sheetView>
  </sheetViews>
  <sheetFormatPr defaultColWidth="9.140625" defaultRowHeight="12.75"/>
  <cols>
    <col min="1" max="1" width="18.00390625" style="0" customWidth="1"/>
    <col min="3" max="3" width="27.57421875" style="0" customWidth="1"/>
    <col min="4" max="4" width="47.421875" style="0" customWidth="1"/>
    <col min="5" max="5" width="28.57421875" style="0" hidden="1" customWidth="1"/>
    <col min="6" max="6" width="57.8515625" style="0" customWidth="1"/>
    <col min="7" max="7" width="12.140625" style="0" customWidth="1"/>
    <col min="8" max="8" width="12.00390625" style="0" customWidth="1"/>
  </cols>
  <sheetData>
    <row r="1" spans="1:6" ht="15.75">
      <c r="A1" s="1" t="s">
        <v>0</v>
      </c>
      <c r="B1" s="1"/>
      <c r="C1" s="1"/>
      <c r="E1" s="1"/>
      <c r="F1" s="1"/>
    </row>
    <row r="2" spans="1:6" ht="18">
      <c r="A2" s="2" t="s">
        <v>1</v>
      </c>
      <c r="B2" s="2"/>
      <c r="C2" s="2"/>
      <c r="D2" s="2"/>
      <c r="E2" s="2"/>
      <c r="F2" s="2"/>
    </row>
    <row r="3" spans="1:4" ht="28.5" customHeight="1" thickBot="1">
      <c r="A3" s="65" t="s">
        <v>2</v>
      </c>
      <c r="C3" s="64" t="s">
        <v>3</v>
      </c>
      <c r="D3" s="64"/>
    </row>
    <row r="4" spans="1:8" ht="18.75" customHeight="1" thickBot="1">
      <c r="A4" s="4"/>
      <c r="B4" s="5"/>
      <c r="C4" s="6" t="s">
        <v>4</v>
      </c>
      <c r="D4" s="6"/>
      <c r="E4" s="6"/>
      <c r="F4" s="6" t="s">
        <v>5</v>
      </c>
      <c r="G4" s="6" t="s">
        <v>6</v>
      </c>
      <c r="H4" s="7" t="s">
        <v>7</v>
      </c>
    </row>
    <row r="5" spans="1:8" ht="13.5" thickBot="1">
      <c r="A5" s="8" t="s">
        <v>8</v>
      </c>
      <c r="B5" s="9">
        <v>1</v>
      </c>
      <c r="C5" s="10" t="s">
        <v>9</v>
      </c>
      <c r="D5" s="10"/>
      <c r="E5" s="10"/>
      <c r="F5" s="10" t="s">
        <v>10</v>
      </c>
      <c r="G5" s="11">
        <v>4666</v>
      </c>
      <c r="H5" s="12">
        <f>G5/12</f>
        <v>388.8333333333333</v>
      </c>
    </row>
    <row r="6" spans="1:8" ht="12.75">
      <c r="A6" s="13"/>
      <c r="B6" s="9">
        <v>2</v>
      </c>
      <c r="C6" s="14" t="s">
        <v>11</v>
      </c>
      <c r="D6" s="10"/>
      <c r="E6" s="10"/>
      <c r="F6" s="10" t="s">
        <v>12</v>
      </c>
      <c r="G6" s="11">
        <v>2498.35</v>
      </c>
      <c r="H6" s="12">
        <f aca="true" t="shared" si="0" ref="H6:H38">G6/12</f>
        <v>208.19583333333333</v>
      </c>
    </row>
    <row r="7" spans="1:8" ht="12.75">
      <c r="A7" s="13"/>
      <c r="B7" s="9">
        <v>3</v>
      </c>
      <c r="C7" s="14" t="s">
        <v>13</v>
      </c>
      <c r="D7" s="10"/>
      <c r="E7" s="10"/>
      <c r="F7" s="10" t="s">
        <v>14</v>
      </c>
      <c r="G7" s="11">
        <v>5179</v>
      </c>
      <c r="H7" s="12">
        <f t="shared" si="0"/>
        <v>431.5833333333333</v>
      </c>
    </row>
    <row r="8" spans="1:8" ht="12.75">
      <c r="A8" s="15"/>
      <c r="B8" s="9">
        <v>4</v>
      </c>
      <c r="C8" s="14" t="s">
        <v>13</v>
      </c>
      <c r="D8" s="14"/>
      <c r="E8" s="14"/>
      <c r="F8" s="14" t="s">
        <v>15</v>
      </c>
      <c r="G8" s="16">
        <v>1292.45</v>
      </c>
      <c r="H8" s="12">
        <f t="shared" si="0"/>
        <v>107.70416666666667</v>
      </c>
    </row>
    <row r="9" spans="1:8" ht="12.75">
      <c r="A9" s="15"/>
      <c r="B9" s="9">
        <v>5</v>
      </c>
      <c r="C9" s="14" t="s">
        <v>16</v>
      </c>
      <c r="D9" s="14"/>
      <c r="E9" s="14"/>
      <c r="F9" s="14" t="s">
        <v>17</v>
      </c>
      <c r="G9" s="16">
        <v>865</v>
      </c>
      <c r="H9" s="12">
        <f t="shared" si="0"/>
        <v>72.08333333333333</v>
      </c>
    </row>
    <row r="10" spans="1:8" ht="12.75">
      <c r="A10" s="17" t="s">
        <v>18</v>
      </c>
      <c r="B10" s="9">
        <v>6</v>
      </c>
      <c r="C10" s="10" t="s">
        <v>19</v>
      </c>
      <c r="D10" s="10"/>
      <c r="E10" s="10"/>
      <c r="F10" s="10" t="s">
        <v>20</v>
      </c>
      <c r="G10" s="11">
        <v>1903.69</v>
      </c>
      <c r="H10" s="12">
        <f t="shared" si="0"/>
        <v>158.64083333333335</v>
      </c>
    </row>
    <row r="11" spans="1:8" ht="12.75">
      <c r="A11" s="17" t="s">
        <v>21</v>
      </c>
      <c r="B11" s="18"/>
      <c r="C11" s="19"/>
      <c r="D11" s="10"/>
      <c r="E11" s="10"/>
      <c r="F11" s="10"/>
      <c r="G11" s="11"/>
      <c r="H11" s="12">
        <f t="shared" si="0"/>
        <v>0</v>
      </c>
    </row>
    <row r="12" spans="1:8" ht="12.75">
      <c r="A12" s="20"/>
      <c r="B12" s="18">
        <v>6</v>
      </c>
      <c r="C12" s="14" t="s">
        <v>22</v>
      </c>
      <c r="D12" s="14"/>
      <c r="E12" s="14"/>
      <c r="F12" s="14" t="s">
        <v>23</v>
      </c>
      <c r="G12" s="16">
        <v>7889</v>
      </c>
      <c r="H12" s="12">
        <f t="shared" si="0"/>
        <v>657.4166666666666</v>
      </c>
    </row>
    <row r="13" spans="1:8" ht="12.75">
      <c r="A13" s="20"/>
      <c r="B13" s="18"/>
      <c r="C13" s="21" t="s">
        <v>24</v>
      </c>
      <c r="D13" s="14"/>
      <c r="E13" s="22"/>
      <c r="F13" s="14"/>
      <c r="G13" s="16"/>
      <c r="H13" s="12">
        <f t="shared" si="0"/>
        <v>0</v>
      </c>
    </row>
    <row r="14" spans="1:8" ht="12.75">
      <c r="A14" s="23"/>
      <c r="B14" s="18">
        <v>7</v>
      </c>
      <c r="C14" s="14" t="s">
        <v>25</v>
      </c>
      <c r="D14" s="14"/>
      <c r="E14" s="14"/>
      <c r="F14" s="14" t="s">
        <v>26</v>
      </c>
      <c r="G14" s="16">
        <v>44251</v>
      </c>
      <c r="H14" s="12">
        <f t="shared" si="0"/>
        <v>3687.5833333333335</v>
      </c>
    </row>
    <row r="15" spans="1:8" ht="13.5" thickBot="1">
      <c r="A15" s="24"/>
      <c r="B15" s="18"/>
      <c r="C15" s="14" t="s">
        <v>27</v>
      </c>
      <c r="D15" s="14"/>
      <c r="E15" s="14"/>
      <c r="F15" s="14" t="s">
        <v>28</v>
      </c>
      <c r="G15" s="16"/>
      <c r="H15" s="12"/>
    </row>
    <row r="16" spans="1:8" ht="12.75">
      <c r="A16" s="25"/>
      <c r="B16" s="18">
        <v>9</v>
      </c>
      <c r="C16" s="14" t="s">
        <v>29</v>
      </c>
      <c r="D16" s="14"/>
      <c r="E16" s="14"/>
      <c r="F16" s="14" t="s">
        <v>30</v>
      </c>
      <c r="G16" s="16">
        <v>90860</v>
      </c>
      <c r="H16" s="12">
        <f t="shared" si="0"/>
        <v>7571.666666666667</v>
      </c>
    </row>
    <row r="17" spans="1:8" ht="12.75">
      <c r="A17" s="23"/>
      <c r="B17" s="18">
        <v>10</v>
      </c>
      <c r="C17" s="14" t="s">
        <v>31</v>
      </c>
      <c r="D17" s="14"/>
      <c r="E17" s="14"/>
      <c r="F17" s="14" t="s">
        <v>32</v>
      </c>
      <c r="G17" s="16">
        <v>30060.77</v>
      </c>
      <c r="H17" s="12">
        <f t="shared" si="0"/>
        <v>2505.0641666666666</v>
      </c>
    </row>
    <row r="18" spans="1:8" ht="12.75">
      <c r="A18" s="23"/>
      <c r="B18" s="18">
        <v>11</v>
      </c>
      <c r="C18" s="14" t="s">
        <v>33</v>
      </c>
      <c r="D18" s="14"/>
      <c r="E18" s="14"/>
      <c r="F18" s="14" t="s">
        <v>34</v>
      </c>
      <c r="G18" s="16">
        <v>1178</v>
      </c>
      <c r="H18" s="12">
        <f t="shared" si="0"/>
        <v>98.16666666666667</v>
      </c>
    </row>
    <row r="19" spans="1:8" ht="12.75">
      <c r="A19" s="23"/>
      <c r="B19" s="18">
        <v>12</v>
      </c>
      <c r="C19" s="14" t="s">
        <v>35</v>
      </c>
      <c r="D19" s="14"/>
      <c r="E19" s="14"/>
      <c r="F19" s="14" t="s">
        <v>36</v>
      </c>
      <c r="G19" s="16">
        <v>137933</v>
      </c>
      <c r="H19" s="12">
        <f t="shared" si="0"/>
        <v>11494.416666666666</v>
      </c>
    </row>
    <row r="20" spans="1:8" ht="12.75">
      <c r="A20" s="23"/>
      <c r="B20" s="18">
        <v>13</v>
      </c>
      <c r="C20" s="14" t="s">
        <v>37</v>
      </c>
      <c r="D20" s="14"/>
      <c r="E20" s="14"/>
      <c r="F20" s="14" t="s">
        <v>38</v>
      </c>
      <c r="G20" s="16">
        <v>11750</v>
      </c>
      <c r="H20" s="12">
        <f t="shared" si="0"/>
        <v>979.1666666666666</v>
      </c>
    </row>
    <row r="21" spans="1:8" ht="12.75">
      <c r="A21" s="23"/>
      <c r="B21" s="18"/>
      <c r="C21" s="14" t="s">
        <v>39</v>
      </c>
      <c r="D21" s="14"/>
      <c r="E21" s="14"/>
      <c r="F21" s="14" t="s">
        <v>40</v>
      </c>
      <c r="G21" s="16">
        <v>4230</v>
      </c>
      <c r="H21" s="12">
        <f t="shared" si="0"/>
        <v>352.5</v>
      </c>
    </row>
    <row r="22" spans="1:8" ht="12.75">
      <c r="A22" s="23"/>
      <c r="B22" s="18">
        <v>14</v>
      </c>
      <c r="C22" s="14" t="s">
        <v>41</v>
      </c>
      <c r="D22" s="14"/>
      <c r="E22" s="14"/>
      <c r="F22" s="14" t="s">
        <v>42</v>
      </c>
      <c r="G22" s="16">
        <v>19535</v>
      </c>
      <c r="H22" s="12">
        <f t="shared" si="0"/>
        <v>1627.9166666666667</v>
      </c>
    </row>
    <row r="23" spans="1:8" ht="12.75">
      <c r="A23" s="23"/>
      <c r="B23" s="18">
        <v>15</v>
      </c>
      <c r="C23" s="14" t="s">
        <v>43</v>
      </c>
      <c r="D23" s="14"/>
      <c r="E23" s="14"/>
      <c r="F23" s="26" t="s">
        <v>44</v>
      </c>
      <c r="G23" s="16">
        <v>189465</v>
      </c>
      <c r="H23" s="12">
        <f t="shared" si="0"/>
        <v>15788.75</v>
      </c>
    </row>
    <row r="24" spans="1:8" ht="12.75">
      <c r="A24" s="23"/>
      <c r="B24" s="18">
        <v>16</v>
      </c>
      <c r="C24" s="14" t="s">
        <v>45</v>
      </c>
      <c r="D24" s="14"/>
      <c r="E24" s="14"/>
      <c r="F24" s="14" t="s">
        <v>46</v>
      </c>
      <c r="G24" s="16">
        <v>78252</v>
      </c>
      <c r="H24" s="12">
        <f t="shared" si="0"/>
        <v>6521</v>
      </c>
    </row>
    <row r="25" spans="1:8" ht="12.75">
      <c r="A25" s="23"/>
      <c r="B25" s="18">
        <v>17</v>
      </c>
      <c r="C25" s="14" t="s">
        <v>47</v>
      </c>
      <c r="D25" s="14"/>
      <c r="E25" s="14"/>
      <c r="F25" s="14" t="s">
        <v>48</v>
      </c>
      <c r="G25" s="16">
        <v>6272</v>
      </c>
      <c r="H25" s="12">
        <f t="shared" si="0"/>
        <v>522.6666666666666</v>
      </c>
    </row>
    <row r="26" spans="1:8" ht="12.75">
      <c r="A26" s="23"/>
      <c r="B26" s="18"/>
      <c r="C26" s="14"/>
      <c r="D26" s="14"/>
      <c r="E26" s="14"/>
      <c r="F26" s="14" t="s">
        <v>49</v>
      </c>
      <c r="G26" s="16">
        <v>519.65</v>
      </c>
      <c r="H26" s="12">
        <f t="shared" si="0"/>
        <v>43.30416666666667</v>
      </c>
    </row>
    <row r="27" spans="1:8" ht="12.75">
      <c r="A27" s="23"/>
      <c r="B27" s="18"/>
      <c r="C27" s="14"/>
      <c r="D27" s="14"/>
      <c r="E27" s="14"/>
      <c r="F27" s="14" t="s">
        <v>50</v>
      </c>
      <c r="G27" s="16">
        <v>6100</v>
      </c>
      <c r="H27" s="12">
        <f t="shared" si="0"/>
        <v>508.3333333333333</v>
      </c>
    </row>
    <row r="28" spans="1:8" ht="12.75">
      <c r="A28" s="23"/>
      <c r="B28" s="18">
        <v>18</v>
      </c>
      <c r="C28" s="26" t="s">
        <v>51</v>
      </c>
      <c r="D28" s="26"/>
      <c r="E28" s="26"/>
      <c r="F28" s="14" t="s">
        <v>52</v>
      </c>
      <c r="G28" s="16">
        <v>193793</v>
      </c>
      <c r="H28" s="12">
        <f t="shared" si="0"/>
        <v>16149.416666666666</v>
      </c>
    </row>
    <row r="29" spans="1:8" ht="12.75">
      <c r="A29" s="23"/>
      <c r="B29" s="18"/>
      <c r="C29" s="26"/>
      <c r="D29" s="26"/>
      <c r="E29" s="26"/>
      <c r="F29" s="14" t="s">
        <v>53</v>
      </c>
      <c r="G29" s="16"/>
      <c r="H29" s="12"/>
    </row>
    <row r="30" spans="1:8" ht="12.75">
      <c r="A30" s="23"/>
      <c r="B30" s="18">
        <v>19</v>
      </c>
      <c r="C30" s="14" t="s">
        <v>54</v>
      </c>
      <c r="D30" s="14"/>
      <c r="E30" s="14"/>
      <c r="F30" s="14" t="s">
        <v>55</v>
      </c>
      <c r="G30" s="16">
        <v>3478</v>
      </c>
      <c r="H30" s="12">
        <f t="shared" si="0"/>
        <v>289.8333333333333</v>
      </c>
    </row>
    <row r="31" spans="1:8" ht="12.75">
      <c r="A31" s="23"/>
      <c r="B31" s="18">
        <v>20</v>
      </c>
      <c r="C31" s="14" t="s">
        <v>56</v>
      </c>
      <c r="D31" s="14"/>
      <c r="E31" s="14"/>
      <c r="F31" s="14" t="s">
        <v>57</v>
      </c>
      <c r="G31" s="16">
        <v>44018.11</v>
      </c>
      <c r="H31" s="12">
        <f t="shared" si="0"/>
        <v>3668.1758333333332</v>
      </c>
    </row>
    <row r="32" spans="1:8" ht="12.75">
      <c r="A32" s="23"/>
      <c r="B32" s="18">
        <v>21</v>
      </c>
      <c r="C32" s="14" t="s">
        <v>58</v>
      </c>
      <c r="D32" s="14"/>
      <c r="E32" s="14"/>
      <c r="F32" s="14" t="s">
        <v>59</v>
      </c>
      <c r="G32" s="16">
        <v>1660.8</v>
      </c>
      <c r="H32" s="12">
        <f t="shared" si="0"/>
        <v>138.4</v>
      </c>
    </row>
    <row r="33" spans="1:8" ht="12.75">
      <c r="A33" s="23"/>
      <c r="B33" s="18">
        <v>22</v>
      </c>
      <c r="C33" s="14" t="s">
        <v>60</v>
      </c>
      <c r="D33" s="14"/>
      <c r="E33" s="14"/>
      <c r="F33" s="14" t="s">
        <v>61</v>
      </c>
      <c r="G33" s="16">
        <v>2541.16</v>
      </c>
      <c r="H33" s="12">
        <f t="shared" si="0"/>
        <v>211.76333333333332</v>
      </c>
    </row>
    <row r="34" spans="1:8" ht="12.75">
      <c r="A34" s="23"/>
      <c r="B34" s="18">
        <v>23</v>
      </c>
      <c r="C34" s="14" t="s">
        <v>62</v>
      </c>
      <c r="D34" s="14"/>
      <c r="E34" s="14"/>
      <c r="F34" s="14" t="s">
        <v>63</v>
      </c>
      <c r="G34" s="16">
        <v>115</v>
      </c>
      <c r="H34" s="12">
        <f t="shared" si="0"/>
        <v>9.583333333333334</v>
      </c>
    </row>
    <row r="35" spans="1:8" ht="12.75">
      <c r="A35" s="23"/>
      <c r="B35" s="18">
        <v>24</v>
      </c>
      <c r="C35" s="14" t="s">
        <v>64</v>
      </c>
      <c r="D35" s="14"/>
      <c r="E35" s="14"/>
      <c r="F35" s="14" t="s">
        <v>65</v>
      </c>
      <c r="G35" s="16">
        <v>1940</v>
      </c>
      <c r="H35" s="12">
        <f t="shared" si="0"/>
        <v>161.66666666666666</v>
      </c>
    </row>
    <row r="36" spans="1:8" ht="12.75">
      <c r="A36" s="23"/>
      <c r="B36" s="18">
        <v>25</v>
      </c>
      <c r="C36" s="14" t="s">
        <v>66</v>
      </c>
      <c r="D36" s="14"/>
      <c r="E36" s="14"/>
      <c r="F36" s="14" t="s">
        <v>67</v>
      </c>
      <c r="G36" s="16">
        <v>2038.6</v>
      </c>
      <c r="H36" s="12">
        <f t="shared" si="0"/>
        <v>169.88333333333333</v>
      </c>
    </row>
    <row r="37" spans="1:8" ht="12.75">
      <c r="A37" s="23"/>
      <c r="B37" s="18">
        <v>26</v>
      </c>
      <c r="C37" s="14" t="s">
        <v>68</v>
      </c>
      <c r="D37" s="14"/>
      <c r="E37" s="14"/>
      <c r="F37" s="14" t="s">
        <v>69</v>
      </c>
      <c r="G37" s="16">
        <v>2844</v>
      </c>
      <c r="H37" s="12">
        <f t="shared" si="0"/>
        <v>237</v>
      </c>
    </row>
    <row r="38" spans="1:8" ht="12.75">
      <c r="A38" s="23"/>
      <c r="B38" s="18">
        <v>27</v>
      </c>
      <c r="C38" s="14" t="s">
        <v>70</v>
      </c>
      <c r="D38" s="14"/>
      <c r="E38" s="14"/>
      <c r="F38" s="14" t="s">
        <v>71</v>
      </c>
      <c r="G38" s="16"/>
      <c r="H38" s="12">
        <f t="shared" si="0"/>
        <v>0</v>
      </c>
    </row>
    <row r="39" spans="1:8" ht="12.75">
      <c r="A39" s="23"/>
      <c r="B39" s="18"/>
      <c r="C39" s="14" t="s">
        <v>72</v>
      </c>
      <c r="D39" s="14"/>
      <c r="E39" s="14"/>
      <c r="F39" s="14" t="s">
        <v>73</v>
      </c>
      <c r="G39" s="26">
        <v>75286</v>
      </c>
      <c r="H39" s="12">
        <f>G39/7</f>
        <v>10755.142857142857</v>
      </c>
    </row>
    <row r="40" spans="1:8" ht="12.75">
      <c r="A40" s="23"/>
      <c r="B40" s="18"/>
      <c r="C40" s="27"/>
      <c r="D40" s="27"/>
      <c r="E40" s="27"/>
      <c r="F40" s="28" t="s">
        <v>74</v>
      </c>
      <c r="G40" s="26">
        <f>SUM(G5:G39)</f>
        <v>972414.5800000001</v>
      </c>
      <c r="H40" s="12">
        <f>SUM(H5:H39)</f>
        <v>85515.85785714285</v>
      </c>
    </row>
    <row r="41" spans="1:8" ht="12.75">
      <c r="A41" s="29"/>
      <c r="B41" s="18">
        <v>28</v>
      </c>
      <c r="C41" s="30" t="s">
        <v>75</v>
      </c>
      <c r="D41" s="31"/>
      <c r="E41" s="30"/>
      <c r="F41" s="30" t="s">
        <v>76</v>
      </c>
      <c r="G41" s="32">
        <f>G40*10%</f>
        <v>97241.45800000001</v>
      </c>
      <c r="H41" s="33">
        <f>G41/12</f>
        <v>8103.454833333334</v>
      </c>
    </row>
    <row r="42" spans="1:8" ht="13.5" thickBot="1">
      <c r="A42" s="29"/>
      <c r="B42" s="34">
        <v>29</v>
      </c>
      <c r="C42" s="14" t="s">
        <v>77</v>
      </c>
      <c r="D42" s="35"/>
      <c r="E42" s="36"/>
      <c r="F42" s="37" t="s">
        <v>78</v>
      </c>
      <c r="G42" s="38">
        <v>17640</v>
      </c>
      <c r="H42" s="33">
        <f>G42/12</f>
        <v>1470</v>
      </c>
    </row>
    <row r="43" spans="1:8" ht="13.5" thickBot="1">
      <c r="A43" s="39"/>
      <c r="B43" s="40"/>
      <c r="C43" s="41" t="s">
        <v>79</v>
      </c>
      <c r="D43" s="42"/>
      <c r="E43" s="42"/>
      <c r="F43" s="41"/>
      <c r="G43" s="6">
        <f>SUM(G40:G42)</f>
        <v>1087296.0380000002</v>
      </c>
      <c r="H43" s="43">
        <f>SUM(H40:H42)</f>
        <v>95089.31269047619</v>
      </c>
    </row>
    <row r="44" spans="1:9" ht="12.75">
      <c r="A44" s="66" t="s">
        <v>80</v>
      </c>
      <c r="B44" s="66"/>
      <c r="C44" s="66" t="s">
        <v>81</v>
      </c>
      <c r="D44" s="66"/>
      <c r="E44" s="44"/>
      <c r="F44" s="44"/>
      <c r="G44" s="45">
        <v>1050375.5</v>
      </c>
      <c r="H44" s="46">
        <v>50288</v>
      </c>
      <c r="I44" s="46"/>
    </row>
    <row r="45" spans="1:9" ht="12.75">
      <c r="A45" s="67" t="s">
        <v>82</v>
      </c>
      <c r="B45" s="66"/>
      <c r="C45" s="66"/>
      <c r="D45" s="66"/>
      <c r="E45" s="46"/>
      <c r="F45" s="44"/>
      <c r="G45" s="45">
        <v>1007395</v>
      </c>
      <c r="H45" s="46"/>
      <c r="I45" s="46"/>
    </row>
    <row r="46" spans="1:9" ht="12.75">
      <c r="A46" s="67" t="s">
        <v>83</v>
      </c>
      <c r="B46" s="68"/>
      <c r="C46" s="69"/>
      <c r="D46" s="69"/>
      <c r="E46" s="3"/>
      <c r="F46" s="3"/>
      <c r="G46" s="48">
        <v>19.3</v>
      </c>
      <c r="H46" s="46"/>
      <c r="I46" s="46"/>
    </row>
    <row r="47" spans="1:9" ht="12.75">
      <c r="A47" s="69" t="s">
        <v>84</v>
      </c>
      <c r="B47" s="69"/>
      <c r="C47" s="68"/>
      <c r="D47" s="68"/>
      <c r="E47" s="46"/>
      <c r="F47" s="46"/>
      <c r="G47" s="49">
        <f>G43/12/4535.2</f>
        <v>19.978832943787854</v>
      </c>
      <c r="H47" s="50"/>
      <c r="I47" s="46"/>
    </row>
    <row r="48" spans="1:9" ht="12.75">
      <c r="A48" s="66" t="s">
        <v>85</v>
      </c>
      <c r="B48" s="68"/>
      <c r="C48" s="68"/>
      <c r="D48" s="68"/>
      <c r="E48" s="46"/>
      <c r="F48" s="46"/>
      <c r="G48" s="51">
        <f>G43-G44</f>
        <v>36920.538000000175</v>
      </c>
      <c r="H48" s="52"/>
      <c r="I48" s="46"/>
    </row>
    <row r="49" spans="1:9" ht="12.75">
      <c r="A49" s="67" t="s">
        <v>86</v>
      </c>
      <c r="B49" s="68"/>
      <c r="C49" s="68"/>
      <c r="D49" s="68"/>
      <c r="E49" s="46"/>
      <c r="F49" s="46"/>
      <c r="G49" s="53">
        <f>G43-G45</f>
        <v>79901.03800000018</v>
      </c>
      <c r="H49" s="52"/>
      <c r="I49" s="46"/>
    </row>
    <row r="50" spans="1:9" ht="12.75">
      <c r="A50" s="67" t="s">
        <v>87</v>
      </c>
      <c r="B50" s="68"/>
      <c r="C50" s="68"/>
      <c r="D50" s="68"/>
      <c r="E50" s="46"/>
      <c r="F50" s="54"/>
      <c r="G50" s="55"/>
      <c r="H50" s="56"/>
      <c r="I50" s="46"/>
    </row>
    <row r="51" spans="1:9" ht="12.75">
      <c r="A51" s="68"/>
      <c r="B51" s="68"/>
      <c r="C51" s="68" t="s">
        <v>88</v>
      </c>
      <c r="D51" s="68"/>
      <c r="E51" s="46"/>
      <c r="F51" s="57"/>
      <c r="G51" s="58"/>
      <c r="H51" s="57"/>
      <c r="I51" s="57"/>
    </row>
    <row r="52" spans="1:9" ht="12.75">
      <c r="A52" s="68"/>
      <c r="B52" s="68"/>
      <c r="C52" s="68" t="s">
        <v>89</v>
      </c>
      <c r="D52" s="68"/>
      <c r="E52" s="59"/>
      <c r="F52" s="57"/>
      <c r="G52" s="58"/>
      <c r="H52" s="57"/>
      <c r="I52" s="57"/>
    </row>
    <row r="53" spans="1:9" ht="12.75">
      <c r="A53" s="68"/>
      <c r="B53" s="68"/>
      <c r="C53" s="70" t="s">
        <v>90</v>
      </c>
      <c r="D53" s="71"/>
      <c r="E53" s="60"/>
      <c r="F53" s="57"/>
      <c r="G53" s="61"/>
      <c r="H53" s="57"/>
      <c r="I53" s="57"/>
    </row>
    <row r="54" spans="1:8" ht="12.75">
      <c r="A54" s="67"/>
      <c r="B54" s="67"/>
      <c r="C54" s="72" t="s">
        <v>91</v>
      </c>
      <c r="D54" s="71"/>
      <c r="E54" s="60"/>
      <c r="F54" s="60"/>
      <c r="G54" s="60"/>
      <c r="H54" s="62"/>
    </row>
    <row r="55" spans="1:8" ht="12.75">
      <c r="A55" s="67"/>
      <c r="B55" s="73"/>
      <c r="C55" s="74" t="s">
        <v>92</v>
      </c>
      <c r="D55" s="69"/>
      <c r="E55" s="47"/>
      <c r="F55" s="47"/>
      <c r="G55" s="47"/>
      <c r="H55" s="3"/>
    </row>
    <row r="56" spans="1:7" ht="12.75">
      <c r="A56" s="75" t="s">
        <v>93</v>
      </c>
      <c r="B56" s="73"/>
      <c r="C56" s="76"/>
      <c r="D56" s="77"/>
      <c r="E56" s="63"/>
      <c r="F56" s="63"/>
      <c r="G56" s="55"/>
    </row>
    <row r="57" spans="1:9" ht="12.75">
      <c r="A57" s="78" t="s">
        <v>94</v>
      </c>
      <c r="B57" s="78"/>
      <c r="C57" s="79" t="s">
        <v>95</v>
      </c>
      <c r="D57" s="69"/>
      <c r="E57" s="47"/>
      <c r="F57" s="47"/>
      <c r="G57" s="47"/>
      <c r="H57" s="46"/>
      <c r="I57" s="46"/>
    </row>
    <row r="58" spans="1:9" ht="12.75">
      <c r="A58" s="80"/>
      <c r="B58" s="80"/>
      <c r="C58" s="81"/>
      <c r="D58" s="69"/>
      <c r="E58" s="47"/>
      <c r="F58" s="47"/>
      <c r="G58" s="47"/>
      <c r="H58" s="57"/>
      <c r="I58" s="57"/>
    </row>
    <row r="59" spans="1:9" ht="12.75">
      <c r="A59" s="75"/>
      <c r="B59" s="80"/>
      <c r="C59" s="67" t="s">
        <v>96</v>
      </c>
      <c r="D59" s="67" t="s">
        <v>97</v>
      </c>
      <c r="E59" s="46"/>
      <c r="F59" s="57"/>
      <c r="G59" s="58"/>
      <c r="H59" s="57"/>
      <c r="I59" s="57"/>
    </row>
  </sheetData>
  <mergeCells count="1">
    <mergeCell ref="C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cp:lastPrinted>2014-05-19T10:07:31Z</cp:lastPrinted>
  <dcterms:created xsi:type="dcterms:W3CDTF">1996-10-08T23:32:33Z</dcterms:created>
  <dcterms:modified xsi:type="dcterms:W3CDTF">2014-05-19T10:07:43Z</dcterms:modified>
  <cp:category/>
  <cp:version/>
  <cp:contentType/>
  <cp:contentStatus/>
</cp:coreProperties>
</file>