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<sst xmlns="http://schemas.openxmlformats.org/spreadsheetml/2006/main" count="98" uniqueCount="96">
  <si>
    <t>ООО" Комфорт"</t>
  </si>
  <si>
    <t>(обслуживающая организация)</t>
  </si>
  <si>
    <t xml:space="preserve">Отчет о выполнении договора управления Многоквартирным домом </t>
  </si>
  <si>
    <t xml:space="preserve">                             г.Кола пр Миронова  д.22</t>
  </si>
  <si>
    <t>2013год</t>
  </si>
  <si>
    <t>2013г</t>
  </si>
  <si>
    <t xml:space="preserve">ПЛОЩАДЬ ЖИЛОГО ДОМА  </t>
  </si>
  <si>
    <t>2225,36 м2</t>
  </si>
  <si>
    <t>СОДЕРЖАНИЕ ОБЩЕГО ИМУЩЕСТВА</t>
  </si>
  <si>
    <t xml:space="preserve">                 ВИД РАБОТ</t>
  </si>
  <si>
    <t>год факт</t>
  </si>
  <si>
    <t>месяц</t>
  </si>
  <si>
    <t xml:space="preserve">текущий ремонт:                                   </t>
  </si>
  <si>
    <t>тек рем - теплоцентр</t>
  </si>
  <si>
    <t xml:space="preserve"> замена калача  расходный материал</t>
  </si>
  <si>
    <t>текрем вн дом канал сетей цоколь</t>
  </si>
  <si>
    <t xml:space="preserve"> замена трубы  5 м расходный материал</t>
  </si>
  <si>
    <t xml:space="preserve">тек рем подвал  </t>
  </si>
  <si>
    <t>замена 11 м труб  расходный материал</t>
  </si>
  <si>
    <t xml:space="preserve">подготовка к отоп </t>
  </si>
  <si>
    <t>тек рем сисиемы отопления,подвал, стояки</t>
  </si>
  <si>
    <t>замена манометры 5 шт вентелей  10 шт кв: 1,3,5,7,9</t>
  </si>
  <si>
    <t>сезону</t>
  </si>
  <si>
    <t>промывка   опрессовка регулировка  системы  отопления               1 раз в год</t>
  </si>
  <si>
    <r>
      <t xml:space="preserve">2чел\8 час </t>
    </r>
    <r>
      <rPr>
        <b/>
        <sz val="10"/>
        <rFont val="Arial"/>
        <family val="2"/>
      </rPr>
      <t xml:space="preserve"> 1 раз в год</t>
    </r>
  </si>
  <si>
    <t>промывка  восстановление изоляции водоподгревателя  гвс</t>
  </si>
  <si>
    <r>
      <t xml:space="preserve">апрель- май 2013  </t>
    </r>
    <r>
      <rPr>
        <b/>
        <sz val="10"/>
        <rFont val="Arial"/>
        <family val="2"/>
      </rPr>
      <t>1 раз в год</t>
    </r>
  </si>
  <si>
    <t>Подготовка к отоп сезону  сис. отопл.           1 раз в год</t>
  </si>
  <si>
    <t>сдача паспорта готовности Тэкос,опрессовка промывка</t>
  </si>
  <si>
    <t xml:space="preserve">промывка  регулировка </t>
  </si>
  <si>
    <t>вывоз мусора                                       3 раза в неделю</t>
  </si>
  <si>
    <t>вывоз твердых быт отходов</t>
  </si>
  <si>
    <t>вывоз мусора крупногабарита                 по накоплению</t>
  </si>
  <si>
    <t>усл уги ав-та грузчики</t>
  </si>
  <si>
    <t>санитарное содержание прид терр МОП        постоянно</t>
  </si>
  <si>
    <t>стир порош хлорная известь веники инструменты</t>
  </si>
  <si>
    <t>сод прид.территории и лестн клеток,дворов                            (з.пл дворника с налогами)</t>
  </si>
  <si>
    <t xml:space="preserve">песок                                                    в зимнее время </t>
  </si>
  <si>
    <t>подсыпка двор терр</t>
  </si>
  <si>
    <t xml:space="preserve">услуги по уборке снега </t>
  </si>
  <si>
    <t>трактор по вывозу снега и сдвигу снега</t>
  </si>
  <si>
    <t xml:space="preserve">содержание МОП                            </t>
  </si>
  <si>
    <t>ремонт входных дверей  ступенек сварка1 час</t>
  </si>
  <si>
    <t>остекленение  окон рам 2,4, этаж</t>
  </si>
  <si>
    <t xml:space="preserve"> в т ч :0,75*2281*12</t>
  </si>
  <si>
    <t>содержание  аварийной службы              круглосуточно</t>
  </si>
  <si>
    <t xml:space="preserve">зар пл налоги:  сбор заявок аварий и данных по счетчикам </t>
  </si>
  <si>
    <t>обслуживание ремонт вн эл. сетей и оборудования гвс хвс</t>
  </si>
  <si>
    <t xml:space="preserve">устранение  авар ситуаций поквартирно ремонт  проводки </t>
  </si>
  <si>
    <t>замена эл счетчика ИЭ6 проф осмотр эл счетчков  общед</t>
  </si>
  <si>
    <t>ремонт светильника 3 эт розеток</t>
  </si>
  <si>
    <t xml:space="preserve">                                                                     постоянно</t>
  </si>
  <si>
    <t xml:space="preserve">Т.О  и содержание жил дома,системы отопл, подвал, внут дом сетей  </t>
  </si>
  <si>
    <t xml:space="preserve">зар пл  налоги  сантехника: прочистка кан люков  крыш </t>
  </si>
  <si>
    <t xml:space="preserve">содержание системы отопл, подвал, внут дом сетей  </t>
  </si>
  <si>
    <t>прочие расходы</t>
  </si>
  <si>
    <t xml:space="preserve">содержание техн. персонала                                       </t>
  </si>
  <si>
    <t>спец одежда спец оснастка</t>
  </si>
  <si>
    <t>обсл сетей ВДГО                                        ежемесячно</t>
  </si>
  <si>
    <t>тех обсл газ сетей</t>
  </si>
  <si>
    <t>дизинсекция                                               ежемесячно</t>
  </si>
  <si>
    <t>цоколь 261 м2</t>
  </si>
  <si>
    <t xml:space="preserve">дератизация                                               ежемесячно                              </t>
  </si>
  <si>
    <t xml:space="preserve">контейнерные площадки  </t>
  </si>
  <si>
    <t>содерж сетей хвс</t>
  </si>
  <si>
    <t>иссл воды анализ</t>
  </si>
  <si>
    <t>эколог сбор загр веществ                            квартально</t>
  </si>
  <si>
    <t>сброс загр веществ сточных вод</t>
  </si>
  <si>
    <t>обсл банком                                                 постоянно</t>
  </si>
  <si>
    <t>услуги банка</t>
  </si>
  <si>
    <t>38,14*66*12 м</t>
  </si>
  <si>
    <t>Учетно расч обс. обработка ЕПД льгот          постоянно</t>
  </si>
  <si>
    <t xml:space="preserve">прогр. ЖКХ ,з.пл.налоги ком усл канц товары </t>
  </si>
  <si>
    <t>ИТОГО:</t>
  </si>
  <si>
    <t>Услуги  УК  10%                                           постоянно</t>
  </si>
  <si>
    <t>(канц товары,прогр1с,поч расх госпошл усл усл связи)</t>
  </si>
  <si>
    <t>уплата   налога УСН 2012г                          1 раз  вгод</t>
  </si>
  <si>
    <t>уплата налога</t>
  </si>
  <si>
    <t xml:space="preserve">                                ВСЕГО ФАКТИЧЕСКИЕ  ЗАТРАТЫ:</t>
  </si>
  <si>
    <t>Начислено то тарифу  2013г(100%)</t>
  </si>
  <si>
    <t>Фактически оплачено  населением 2013 г</t>
  </si>
  <si>
    <t>Ставка по тарифу</t>
  </si>
  <si>
    <t>на 1 м 2</t>
  </si>
  <si>
    <t>Фактическая  стоимость  содержания 1 м2</t>
  </si>
  <si>
    <t>Финасовый результат по начислениям</t>
  </si>
  <si>
    <t>Финасовый результат по оплате</t>
  </si>
  <si>
    <t xml:space="preserve">                                                                                               ВСЕГО ЗАДОЛЖЕННОСТЬ  ПО КОММУНАЛЬНЫМ УСЛУГАМ на 01.01.2014г</t>
  </si>
  <si>
    <t xml:space="preserve">Подано исков </t>
  </si>
  <si>
    <t>в т числе:газ</t>
  </si>
  <si>
    <t>уплачено по искам</t>
  </si>
  <si>
    <t>отопление подогрев</t>
  </si>
  <si>
    <t>эл энергия</t>
  </si>
  <si>
    <t>водоснабжение водоотведение</t>
  </si>
  <si>
    <t>техобслуживание</t>
  </si>
  <si>
    <t>Директор ООО " Комфорт"</t>
  </si>
  <si>
    <t>МАЛИЙ А 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</si>
</sst>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b/>
      <u val="single"/>
      <sz val="12"/>
      <name val="Arial"/>
      <family val="0"/>
    </font>
    <font>
      <sz val="14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i/>
      <u val="single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9" xfId="0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1" fontId="0" fillId="2" borderId="13" xfId="0" applyNumberFormat="1" applyFont="1" applyFill="1" applyBorder="1" applyAlignment="1">
      <alignment horizontal="right"/>
    </xf>
    <xf numFmtId="1" fontId="0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2" borderId="14" xfId="0" applyFont="1" applyFill="1" applyBorder="1" applyAlignment="1">
      <alignment horizontal="right"/>
    </xf>
    <xf numFmtId="0" fontId="0" fillId="0" borderId="9" xfId="0" applyFont="1" applyBorder="1" applyAlignment="1">
      <alignment/>
    </xf>
    <xf numFmtId="0" fontId="0" fillId="2" borderId="8" xfId="0" applyFont="1" applyFill="1" applyBorder="1" applyAlignment="1">
      <alignment horizontal="right"/>
    </xf>
    <xf numFmtId="1" fontId="0" fillId="2" borderId="9" xfId="0" applyNumberFormat="1" applyFont="1" applyFill="1" applyBorder="1" applyAlignment="1">
      <alignment horizontal="right"/>
    </xf>
    <xf numFmtId="0" fontId="0" fillId="0" borderId="9" xfId="0" applyFill="1" applyBorder="1" applyAlignment="1">
      <alignment/>
    </xf>
    <xf numFmtId="0" fontId="3" fillId="0" borderId="8" xfId="0" applyFont="1" applyBorder="1" applyAlignment="1">
      <alignment/>
    </xf>
    <xf numFmtId="0" fontId="0" fillId="2" borderId="15" xfId="0" applyFont="1" applyFill="1" applyBorder="1" applyAlignment="1">
      <alignment horizontal="right"/>
    </xf>
    <xf numFmtId="1" fontId="0" fillId="2" borderId="14" xfId="0" applyNumberFormat="1" applyFont="1" applyFill="1" applyBorder="1" applyAlignment="1">
      <alignment horizontal="right"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8" fillId="0" borderId="8" xfId="0" applyFont="1" applyBorder="1" applyAlignment="1">
      <alignment/>
    </xf>
    <xf numFmtId="1" fontId="0" fillId="2" borderId="8" xfId="0" applyNumberFormat="1" applyFont="1" applyFill="1" applyBorder="1" applyAlignment="1">
      <alignment horizontal="right"/>
    </xf>
    <xf numFmtId="1" fontId="0" fillId="0" borderId="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8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13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1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B1">
      <selection activeCell="A1" sqref="A1:B1"/>
    </sheetView>
  </sheetViews>
  <sheetFormatPr defaultColWidth="9.140625" defaultRowHeight="12.75"/>
  <cols>
    <col min="1" max="1" width="18.57421875" style="0" customWidth="1"/>
    <col min="2" max="2" width="8.28125" style="0" customWidth="1"/>
    <col min="3" max="3" width="54.421875" style="0" customWidth="1"/>
    <col min="4" max="4" width="53.7109375" style="0" customWidth="1"/>
    <col min="5" max="5" width="11.8515625" style="0" customWidth="1"/>
  </cols>
  <sheetData>
    <row r="1" spans="1:4" ht="15.75">
      <c r="A1" s="1" t="s">
        <v>0</v>
      </c>
      <c r="B1" s="1"/>
      <c r="C1" s="1" t="s">
        <v>1</v>
      </c>
      <c r="D1" s="1"/>
    </row>
    <row r="2" spans="1:6" ht="18">
      <c r="A2" s="2" t="s">
        <v>2</v>
      </c>
      <c r="B2" s="2"/>
      <c r="C2" s="2"/>
      <c r="D2" s="2"/>
      <c r="F2" s="3"/>
    </row>
    <row r="3" spans="1:5" ht="20.25">
      <c r="A3" s="4" t="s">
        <v>3</v>
      </c>
      <c r="B3" s="4"/>
      <c r="C3" s="5"/>
      <c r="D3" s="6" t="s">
        <v>4</v>
      </c>
      <c r="E3" s="3" t="s">
        <v>5</v>
      </c>
    </row>
    <row r="4" spans="1:6" ht="13.5" thickBot="1">
      <c r="A4" s="7"/>
      <c r="B4" s="7"/>
      <c r="C4" s="7" t="s">
        <v>6</v>
      </c>
      <c r="D4" s="8" t="s">
        <v>7</v>
      </c>
      <c r="E4" s="8"/>
      <c r="F4" s="9"/>
    </row>
    <row r="5" spans="1:6" ht="13.5" thickBot="1">
      <c r="A5" s="10"/>
      <c r="B5" s="11" t="s">
        <v>8</v>
      </c>
      <c r="C5" s="12"/>
      <c r="D5" s="13" t="s">
        <v>9</v>
      </c>
      <c r="E5" s="14" t="s">
        <v>10</v>
      </c>
      <c r="F5" s="15" t="s">
        <v>11</v>
      </c>
    </row>
    <row r="6" spans="1:6" ht="13.5" thickBot="1">
      <c r="A6" s="16" t="s">
        <v>12</v>
      </c>
      <c r="B6" s="17">
        <v>1</v>
      </c>
      <c r="C6" s="18" t="s">
        <v>13</v>
      </c>
      <c r="D6" s="19" t="s">
        <v>14</v>
      </c>
      <c r="E6" s="20">
        <v>1744</v>
      </c>
      <c r="F6" s="21">
        <f>E6/12</f>
        <v>145.33333333333334</v>
      </c>
    </row>
    <row r="7" spans="1:6" ht="12.75">
      <c r="A7" s="22"/>
      <c r="B7" s="23">
        <v>3</v>
      </c>
      <c r="C7" s="24" t="s">
        <v>15</v>
      </c>
      <c r="D7" s="19" t="s">
        <v>16</v>
      </c>
      <c r="E7" s="20">
        <v>242</v>
      </c>
      <c r="F7" s="21">
        <f aca="true" t="shared" si="0" ref="F7:F40">E7/12</f>
        <v>20.166666666666668</v>
      </c>
    </row>
    <row r="8" spans="1:6" ht="12.75">
      <c r="A8" s="22"/>
      <c r="B8" s="23">
        <v>4</v>
      </c>
      <c r="C8" s="18" t="s">
        <v>17</v>
      </c>
      <c r="D8" s="19" t="s">
        <v>18</v>
      </c>
      <c r="E8" s="25">
        <v>8048</v>
      </c>
      <c r="F8" s="21">
        <f t="shared" si="0"/>
        <v>670.6666666666666</v>
      </c>
    </row>
    <row r="9" spans="1:6" ht="12.75">
      <c r="A9" s="22" t="s">
        <v>19</v>
      </c>
      <c r="B9" s="26">
        <v>5</v>
      </c>
      <c r="C9" s="18" t="s">
        <v>20</v>
      </c>
      <c r="D9" s="19" t="s">
        <v>21</v>
      </c>
      <c r="E9" s="20">
        <v>1854</v>
      </c>
      <c r="F9" s="21">
        <f t="shared" si="0"/>
        <v>154.5</v>
      </c>
    </row>
    <row r="10" spans="1:6" ht="12.75">
      <c r="A10" s="22" t="s">
        <v>22</v>
      </c>
      <c r="B10" s="23">
        <v>6</v>
      </c>
      <c r="C10" s="18" t="s">
        <v>23</v>
      </c>
      <c r="D10" s="19" t="s">
        <v>24</v>
      </c>
      <c r="E10" s="20">
        <v>22129</v>
      </c>
      <c r="F10" s="21">
        <f t="shared" si="0"/>
        <v>1844.0833333333333</v>
      </c>
    </row>
    <row r="11" spans="1:6" ht="12.75">
      <c r="A11" s="27"/>
      <c r="B11" s="26">
        <v>7</v>
      </c>
      <c r="C11" s="18" t="s">
        <v>25</v>
      </c>
      <c r="D11" s="19" t="s">
        <v>26</v>
      </c>
      <c r="E11" s="20">
        <v>7889</v>
      </c>
      <c r="F11" s="21">
        <f t="shared" si="0"/>
        <v>657.4166666666666</v>
      </c>
    </row>
    <row r="12" spans="1:6" ht="12.75">
      <c r="A12" s="27"/>
      <c r="B12" s="23">
        <v>8</v>
      </c>
      <c r="C12" s="18" t="s">
        <v>27</v>
      </c>
      <c r="D12" s="19" t="s">
        <v>28</v>
      </c>
      <c r="E12" s="28">
        <v>18646</v>
      </c>
      <c r="F12" s="21">
        <f t="shared" si="0"/>
        <v>1553.8333333333333</v>
      </c>
    </row>
    <row r="13" spans="1:6" ht="12.75">
      <c r="A13" s="27"/>
      <c r="B13" s="26"/>
      <c r="C13" s="24"/>
      <c r="D13" s="29" t="s">
        <v>29</v>
      </c>
      <c r="E13" s="30"/>
      <c r="F13" s="21">
        <f t="shared" si="0"/>
        <v>0</v>
      </c>
    </row>
    <row r="14" spans="1:6" ht="12.75">
      <c r="A14" s="27"/>
      <c r="B14" s="26">
        <v>10</v>
      </c>
      <c r="C14" s="18" t="s">
        <v>30</v>
      </c>
      <c r="D14" s="19" t="s">
        <v>31</v>
      </c>
      <c r="E14" s="31">
        <v>60500</v>
      </c>
      <c r="F14" s="21">
        <f t="shared" si="0"/>
        <v>5041.666666666667</v>
      </c>
    </row>
    <row r="15" spans="1:6" ht="12.75">
      <c r="A15" s="27"/>
      <c r="B15" s="23">
        <v>11</v>
      </c>
      <c r="C15" s="18" t="s">
        <v>32</v>
      </c>
      <c r="D15" s="18" t="s">
        <v>33</v>
      </c>
      <c r="E15" s="30">
        <v>24872</v>
      </c>
      <c r="F15" s="21">
        <f t="shared" si="0"/>
        <v>2072.6666666666665</v>
      </c>
    </row>
    <row r="16" spans="1:6" ht="12.75">
      <c r="A16" s="27"/>
      <c r="B16" s="26">
        <v>12</v>
      </c>
      <c r="C16" s="18" t="s">
        <v>34</v>
      </c>
      <c r="D16" s="18" t="s">
        <v>35</v>
      </c>
      <c r="E16" s="30">
        <v>790</v>
      </c>
      <c r="F16" s="21">
        <f t="shared" si="0"/>
        <v>65.83333333333333</v>
      </c>
    </row>
    <row r="17" spans="1:6" ht="12.75">
      <c r="A17" s="27"/>
      <c r="B17" s="23">
        <v>13</v>
      </c>
      <c r="C17" s="18" t="s">
        <v>36</v>
      </c>
      <c r="D17" s="19"/>
      <c r="E17" s="31">
        <v>130458</v>
      </c>
      <c r="F17" s="21">
        <f t="shared" si="0"/>
        <v>10871.5</v>
      </c>
    </row>
    <row r="18" spans="1:6" ht="12.75">
      <c r="A18" s="27"/>
      <c r="B18" s="26"/>
      <c r="C18" s="18" t="s">
        <v>37</v>
      </c>
      <c r="D18" s="19" t="s">
        <v>38</v>
      </c>
      <c r="E18" s="20">
        <v>2320</v>
      </c>
      <c r="F18" s="21">
        <f t="shared" si="0"/>
        <v>193.33333333333334</v>
      </c>
    </row>
    <row r="19" spans="1:6" ht="12.75">
      <c r="A19" s="27"/>
      <c r="B19" s="23"/>
      <c r="C19" s="18" t="s">
        <v>39</v>
      </c>
      <c r="D19" s="18" t="s">
        <v>40</v>
      </c>
      <c r="E19" s="30">
        <v>716</v>
      </c>
      <c r="F19" s="21">
        <f t="shared" si="0"/>
        <v>59.666666666666664</v>
      </c>
    </row>
    <row r="20" spans="1:6" ht="12.75">
      <c r="A20" s="27"/>
      <c r="B20" s="26">
        <v>14</v>
      </c>
      <c r="C20" s="18" t="s">
        <v>41</v>
      </c>
      <c r="D20" s="19" t="s">
        <v>42</v>
      </c>
      <c r="E20" s="20">
        <v>453</v>
      </c>
      <c r="F20" s="21">
        <f t="shared" si="0"/>
        <v>37.75</v>
      </c>
    </row>
    <row r="21" spans="1:6" ht="12.75">
      <c r="A21" s="27"/>
      <c r="B21" s="26"/>
      <c r="C21" s="18"/>
      <c r="D21" s="19" t="s">
        <v>43</v>
      </c>
      <c r="E21" s="20">
        <v>1039</v>
      </c>
      <c r="F21" s="21">
        <f t="shared" si="0"/>
        <v>86.58333333333333</v>
      </c>
    </row>
    <row r="22" spans="1:6" ht="12.75">
      <c r="A22" s="27" t="s">
        <v>44</v>
      </c>
      <c r="B22" s="23">
        <v>16</v>
      </c>
      <c r="C22" s="18" t="s">
        <v>45</v>
      </c>
      <c r="D22" s="32" t="s">
        <v>46</v>
      </c>
      <c r="E22" s="20">
        <v>95277</v>
      </c>
      <c r="F22" s="21">
        <f t="shared" si="0"/>
        <v>7939.75</v>
      </c>
    </row>
    <row r="23" spans="1:6" ht="12.75">
      <c r="A23" s="27"/>
      <c r="B23" s="26">
        <v>17</v>
      </c>
      <c r="C23" s="19" t="s">
        <v>47</v>
      </c>
      <c r="D23" s="19" t="s">
        <v>48</v>
      </c>
      <c r="E23" s="20">
        <v>55414</v>
      </c>
      <c r="F23" s="21">
        <f t="shared" si="0"/>
        <v>4617.833333333333</v>
      </c>
    </row>
    <row r="24" spans="1:6" ht="12.75">
      <c r="A24" s="27"/>
      <c r="B24" s="26"/>
      <c r="C24" s="18"/>
      <c r="D24" s="19" t="s">
        <v>49</v>
      </c>
      <c r="E24" s="20">
        <v>1886</v>
      </c>
      <c r="F24" s="21">
        <f t="shared" si="0"/>
        <v>157.16666666666666</v>
      </c>
    </row>
    <row r="25" spans="1:6" ht="12.75">
      <c r="A25" s="27"/>
      <c r="B25" s="26"/>
      <c r="C25" s="18"/>
      <c r="D25" s="19" t="s">
        <v>50</v>
      </c>
      <c r="E25" s="20"/>
      <c r="F25" s="21">
        <f t="shared" si="0"/>
        <v>0</v>
      </c>
    </row>
    <row r="26" spans="1:6" ht="12.75">
      <c r="A26" s="27"/>
      <c r="B26" s="26"/>
      <c r="C26" s="18" t="s">
        <v>51</v>
      </c>
      <c r="D26" s="19" t="s">
        <v>47</v>
      </c>
      <c r="E26" s="20">
        <v>5621</v>
      </c>
      <c r="F26" s="21"/>
    </row>
    <row r="27" spans="1:6" ht="12.75">
      <c r="A27" s="27"/>
      <c r="B27" s="23">
        <v>18</v>
      </c>
      <c r="C27" s="24" t="s">
        <v>52</v>
      </c>
      <c r="D27" s="19" t="s">
        <v>53</v>
      </c>
      <c r="E27" s="20">
        <v>67449</v>
      </c>
      <c r="F27" s="21">
        <f t="shared" si="0"/>
        <v>5620.75</v>
      </c>
    </row>
    <row r="28" spans="1:6" ht="12.75">
      <c r="A28" s="27"/>
      <c r="B28" s="23"/>
      <c r="C28" s="18" t="s">
        <v>51</v>
      </c>
      <c r="D28" s="24" t="s">
        <v>54</v>
      </c>
      <c r="E28" s="20"/>
      <c r="F28" s="21">
        <f t="shared" si="0"/>
        <v>0</v>
      </c>
    </row>
    <row r="29" spans="1:6" ht="12.75">
      <c r="A29" s="33" t="s">
        <v>55</v>
      </c>
      <c r="B29" s="26">
        <v>19</v>
      </c>
      <c r="C29" s="18" t="s">
        <v>56</v>
      </c>
      <c r="D29" s="19" t="s">
        <v>57</v>
      </c>
      <c r="E29" s="20">
        <v>1734</v>
      </c>
      <c r="F29" s="21">
        <f t="shared" si="0"/>
        <v>144.5</v>
      </c>
    </row>
    <row r="30" spans="1:6" ht="12.75">
      <c r="A30" s="33"/>
      <c r="B30" s="26">
        <v>20</v>
      </c>
      <c r="C30" s="18" t="s">
        <v>58</v>
      </c>
      <c r="D30" s="19" t="s">
        <v>59</v>
      </c>
      <c r="E30" s="34">
        <v>21994</v>
      </c>
      <c r="F30" s="21">
        <f t="shared" si="0"/>
        <v>1832.8333333333333</v>
      </c>
    </row>
    <row r="31" spans="1:6" ht="12.75">
      <c r="A31" s="27"/>
      <c r="B31" s="26">
        <v>21</v>
      </c>
      <c r="C31" s="18" t="s">
        <v>60</v>
      </c>
      <c r="D31" s="19" t="s">
        <v>61</v>
      </c>
      <c r="E31" s="20">
        <v>733</v>
      </c>
      <c r="F31" s="21">
        <f t="shared" si="0"/>
        <v>61.083333333333336</v>
      </c>
    </row>
    <row r="32" spans="1:6" ht="12.75">
      <c r="A32" s="27"/>
      <c r="B32" s="26">
        <v>22</v>
      </c>
      <c r="C32" s="18" t="s">
        <v>62</v>
      </c>
      <c r="D32" s="32" t="s">
        <v>63</v>
      </c>
      <c r="E32" s="20">
        <v>3678</v>
      </c>
      <c r="F32" s="21">
        <f t="shared" si="0"/>
        <v>306.5</v>
      </c>
    </row>
    <row r="33" spans="1:6" ht="12.75">
      <c r="A33" s="27"/>
      <c r="B33" s="26">
        <v>23</v>
      </c>
      <c r="C33" s="18" t="s">
        <v>64</v>
      </c>
      <c r="D33" s="32" t="s">
        <v>65</v>
      </c>
      <c r="E33" s="20">
        <v>2542</v>
      </c>
      <c r="F33" s="21">
        <f t="shared" si="0"/>
        <v>211.83333333333334</v>
      </c>
    </row>
    <row r="34" spans="1:6" ht="12.75">
      <c r="A34" s="27"/>
      <c r="B34" s="26">
        <v>24</v>
      </c>
      <c r="C34" s="18" t="s">
        <v>66</v>
      </c>
      <c r="D34" s="19" t="s">
        <v>67</v>
      </c>
      <c r="E34" s="31">
        <v>115</v>
      </c>
      <c r="F34" s="21">
        <f t="shared" si="0"/>
        <v>9.583333333333334</v>
      </c>
    </row>
    <row r="35" spans="1:6" ht="12.75">
      <c r="A35" s="27"/>
      <c r="B35" s="26">
        <v>25</v>
      </c>
      <c r="C35" s="18" t="s">
        <v>68</v>
      </c>
      <c r="D35" s="19" t="s">
        <v>69</v>
      </c>
      <c r="E35" s="35">
        <v>1940</v>
      </c>
      <c r="F35" s="21">
        <f t="shared" si="0"/>
        <v>161.66666666666666</v>
      </c>
    </row>
    <row r="36" spans="1:6" ht="12.75">
      <c r="A36" s="36" t="s">
        <v>70</v>
      </c>
      <c r="B36" s="26">
        <v>26</v>
      </c>
      <c r="C36" s="37" t="s">
        <v>71</v>
      </c>
      <c r="D36" s="18" t="s">
        <v>72</v>
      </c>
      <c r="E36" s="28">
        <v>67194</v>
      </c>
      <c r="F36" s="21">
        <f t="shared" si="0"/>
        <v>5599.5</v>
      </c>
    </row>
    <row r="37" spans="1:6" ht="12.75">
      <c r="A37" s="38"/>
      <c r="B37" s="24"/>
      <c r="C37" s="18" t="s">
        <v>73</v>
      </c>
      <c r="D37" s="18"/>
      <c r="E37" s="39">
        <f>SUM(E6:E36)</f>
        <v>607277</v>
      </c>
      <c r="F37" s="40">
        <f>E37/12</f>
        <v>50606.416666666664</v>
      </c>
    </row>
    <row r="38" spans="1:6" ht="13.5" thickBot="1">
      <c r="A38" s="41"/>
      <c r="B38" s="42">
        <v>27</v>
      </c>
      <c r="C38" s="37" t="s">
        <v>74</v>
      </c>
      <c r="D38" s="37" t="s">
        <v>75</v>
      </c>
      <c r="E38" s="43">
        <v>60727</v>
      </c>
      <c r="F38" s="21">
        <f t="shared" si="0"/>
        <v>5060.583333333333</v>
      </c>
    </row>
    <row r="39" spans="1:6" ht="13.5" thickBot="1">
      <c r="A39" s="44"/>
      <c r="B39" s="45">
        <v>28</v>
      </c>
      <c r="C39" s="18" t="s">
        <v>76</v>
      </c>
      <c r="D39" s="46" t="s">
        <v>77</v>
      </c>
      <c r="E39" s="43">
        <v>8782</v>
      </c>
      <c r="F39" s="21">
        <f t="shared" si="0"/>
        <v>731.8333333333334</v>
      </c>
    </row>
    <row r="40" spans="1:6" ht="13.5" thickBot="1">
      <c r="A40" s="44" t="s">
        <v>78</v>
      </c>
      <c r="B40" s="16"/>
      <c r="C40" s="47"/>
      <c r="D40" s="48"/>
      <c r="E40" s="49">
        <f>SUM(E37:E39)</f>
        <v>676786</v>
      </c>
      <c r="F40" s="21">
        <f t="shared" si="0"/>
        <v>56398.833333333336</v>
      </c>
    </row>
    <row r="41" spans="1:6" ht="12.75">
      <c r="A41" s="50" t="s">
        <v>79</v>
      </c>
      <c r="B41" s="50"/>
      <c r="C41" s="50"/>
      <c r="D41" s="50"/>
      <c r="E41" s="51">
        <v>544264</v>
      </c>
      <c r="F41" s="52"/>
    </row>
    <row r="42" spans="1:6" ht="12.75">
      <c r="A42" s="50" t="s">
        <v>80</v>
      </c>
      <c r="B42" s="50"/>
      <c r="C42" s="50"/>
      <c r="D42" s="50"/>
      <c r="E42" s="51">
        <v>553115</v>
      </c>
      <c r="F42" s="52"/>
    </row>
    <row r="43" spans="1:6" ht="12.75">
      <c r="A43" s="50" t="s">
        <v>81</v>
      </c>
      <c r="B43" s="50" t="s">
        <v>82</v>
      </c>
      <c r="C43" s="50"/>
      <c r="D43" s="50"/>
      <c r="E43" s="53">
        <v>20.47</v>
      </c>
      <c r="F43" s="52"/>
    </row>
    <row r="44" spans="1:6" ht="12.75">
      <c r="A44" s="54" t="s">
        <v>83</v>
      </c>
      <c r="B44" s="54"/>
      <c r="C44" s="54"/>
      <c r="D44" s="54"/>
      <c r="E44" s="55">
        <f>E40/12/2281.7</f>
        <v>24.71790039590364</v>
      </c>
      <c r="F44" s="54"/>
    </row>
    <row r="45" spans="1:6" ht="12.75">
      <c r="A45" s="7" t="s">
        <v>84</v>
      </c>
      <c r="B45" s="7"/>
      <c r="C45" s="7"/>
      <c r="D45" s="9"/>
      <c r="E45" s="56">
        <f>E40-E41</f>
        <v>132522</v>
      </c>
      <c r="F45" s="9"/>
    </row>
    <row r="46" spans="1:6" ht="12.75">
      <c r="A46" s="7" t="s">
        <v>85</v>
      </c>
      <c r="B46" s="7"/>
      <c r="C46" s="7"/>
      <c r="D46" s="9"/>
      <c r="E46" s="56">
        <f>E40-E42</f>
        <v>123671</v>
      </c>
      <c r="F46" s="9"/>
    </row>
    <row r="47" spans="1:6" ht="12.75">
      <c r="A47" s="7" t="s">
        <v>86</v>
      </c>
      <c r="B47" s="7"/>
      <c r="C47" s="7"/>
      <c r="D47" s="9"/>
      <c r="E47" s="57">
        <v>1412408</v>
      </c>
      <c r="F47" s="9"/>
    </row>
    <row r="48" spans="1:6" ht="12.75">
      <c r="A48" s="58" t="s">
        <v>87</v>
      </c>
      <c r="B48" s="58">
        <v>8</v>
      </c>
      <c r="C48" s="59">
        <v>242931</v>
      </c>
      <c r="D48" s="60" t="s">
        <v>88</v>
      </c>
      <c r="E48" s="61">
        <v>4335</v>
      </c>
      <c r="F48" s="9"/>
    </row>
    <row r="49" spans="1:6" ht="12.75">
      <c r="A49" s="6" t="s">
        <v>89</v>
      </c>
      <c r="B49" s="58"/>
      <c r="C49" s="62">
        <v>45879</v>
      </c>
      <c r="D49" s="60" t="s">
        <v>90</v>
      </c>
      <c r="E49" s="61">
        <v>766394</v>
      </c>
      <c r="F49" s="63"/>
    </row>
    <row r="50" spans="1:6" ht="12.75">
      <c r="A50" s="63"/>
      <c r="B50" s="63"/>
      <c r="C50" s="61"/>
      <c r="D50" s="60" t="s">
        <v>91</v>
      </c>
      <c r="E50" s="61">
        <v>94337</v>
      </c>
      <c r="F50" s="63"/>
    </row>
    <row r="51" spans="1:6" ht="12.75">
      <c r="A51" s="63"/>
      <c r="B51" s="63"/>
      <c r="C51" s="61"/>
      <c r="D51" s="60" t="s">
        <v>92</v>
      </c>
      <c r="E51" s="61">
        <v>115551</v>
      </c>
      <c r="F51" s="63"/>
    </row>
    <row r="52" spans="1:6" ht="12.75">
      <c r="A52" s="63"/>
      <c r="B52" s="63"/>
      <c r="C52" s="61"/>
      <c r="D52" s="54" t="s">
        <v>93</v>
      </c>
      <c r="E52" s="64">
        <v>431791</v>
      </c>
      <c r="F52" s="63"/>
    </row>
    <row r="53" spans="1:6" ht="12.75">
      <c r="A53" s="65">
        <v>41691</v>
      </c>
      <c r="B53" s="7"/>
      <c r="C53" s="7" t="s">
        <v>94</v>
      </c>
      <c r="D53" s="58" t="s">
        <v>95</v>
      </c>
      <c r="E53" s="7"/>
      <c r="F53" s="58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Комфорт</cp:lastModifiedBy>
  <cp:lastPrinted>2014-05-19T10:18:15Z</cp:lastPrinted>
  <dcterms:created xsi:type="dcterms:W3CDTF">1996-10-08T23:32:33Z</dcterms:created>
  <dcterms:modified xsi:type="dcterms:W3CDTF">2014-05-19T10:18:20Z</dcterms:modified>
  <cp:category/>
  <cp:version/>
  <cp:contentType/>
  <cp:contentStatus/>
</cp:coreProperties>
</file>