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<sst xmlns="http://schemas.openxmlformats.org/spreadsheetml/2006/main" count="99" uniqueCount="99">
  <si>
    <t>ОБСЛУЖИВАЮЩАЯ  ОРГАНИЗАЦИЯ  ООО" КОМФОРТ"</t>
  </si>
  <si>
    <t>Отчет о выполнении договора управления Многоквартирным домом  за 2013г</t>
  </si>
  <si>
    <t>1967 года</t>
  </si>
  <si>
    <t xml:space="preserve">        г КОЛА пр. МИРОНОВА    Д.2                                                (100квартир,л счетов 102 кол во жильцов 217 чел)</t>
  </si>
  <si>
    <t xml:space="preserve"> 100 квартирный  ж д ,лицевых счетов-102, жильцов-209</t>
  </si>
  <si>
    <t>ОБЩАЯ ПЛОЩАДЬ ЖИЛОГО ДОМА 4757,3 м2 в т ч нежилое 260 м2</t>
  </si>
  <si>
    <t>СОДЕРЖАНИЕ  ОБЩЕГО ИМУЩЕСТВА</t>
  </si>
  <si>
    <t>ВИД РАБОТ</t>
  </si>
  <si>
    <t>месяц</t>
  </si>
  <si>
    <t xml:space="preserve">текущий ремонт:      </t>
  </si>
  <si>
    <t>тек рем стояков  системы  водоотведения</t>
  </si>
  <si>
    <t xml:space="preserve">                    замена 40 п м  </t>
  </si>
  <si>
    <t>материалы   кв 23         (5 п м)</t>
  </si>
  <si>
    <t>тек рем стояков  водоснабжения хвс гвс</t>
  </si>
  <si>
    <t>материалы   кв 66,69,72,75,78    (  64п м)</t>
  </si>
  <si>
    <t xml:space="preserve">подготовка </t>
  </si>
  <si>
    <t xml:space="preserve">тек рем теплоцентра   бойлера                            </t>
  </si>
  <si>
    <t>вентиля кран шар  болты  чистка бойлера,сальники</t>
  </si>
  <si>
    <t>сезону</t>
  </si>
  <si>
    <t>подготовка к отопит сезону   сдача                               1 раз в год</t>
  </si>
  <si>
    <t xml:space="preserve">консервация промывка  регулировка </t>
  </si>
  <si>
    <t>паспорта готовности"Тэкос"</t>
  </si>
  <si>
    <t>опрессовка ,промывка системы отопления</t>
  </si>
  <si>
    <t>промывка   опрессовка регулировка  системы  отопления  1 раз в год</t>
  </si>
  <si>
    <t>2чел\8 час  1 раз в год</t>
  </si>
  <si>
    <t>промывка  восстановление изоляции водоподгревателя  гвс</t>
  </si>
  <si>
    <t>апрель- май 2013  1 раз в год</t>
  </si>
  <si>
    <t>обслуживание</t>
  </si>
  <si>
    <t>вывоз мусора                                                        3раза в неделю</t>
  </si>
  <si>
    <t>вывоз твердых быт отходов</t>
  </si>
  <si>
    <t>вывоз мусора крупногабарита                                по накоплению</t>
  </si>
  <si>
    <t>усл автотранспорта, грузчики</t>
  </si>
  <si>
    <t>санитарное содерж  МОП  согласно  правилам предоставления усл,</t>
  </si>
  <si>
    <t>моющие с-ва инструменты</t>
  </si>
  <si>
    <t>з пл дворника с налогами</t>
  </si>
  <si>
    <t>установка 5скамеек, ремонт забора(доска,  расходный материал)</t>
  </si>
  <si>
    <t xml:space="preserve">содержание МОП                             </t>
  </si>
  <si>
    <t xml:space="preserve">замена эл лампы,замки  </t>
  </si>
  <si>
    <t>устанока датчиков движ12 шт, светильн12, таймер</t>
  </si>
  <si>
    <t xml:space="preserve">содержание  аварийной службы (з пл налоги)       круглосуточно      </t>
  </si>
  <si>
    <t>заявки на аварии,сбор инф по счетчикам</t>
  </si>
  <si>
    <t>обсл. внут. инжин. оборуд. эл. сет(.з пл электрика налоги)постоянно</t>
  </si>
  <si>
    <t>замена эл ламп, ревизия освещ эл. сетей,подвала</t>
  </si>
  <si>
    <t>ревизия эл щитов ,замена трансформат.-6 шт тока</t>
  </si>
  <si>
    <t>Т.О и содер. общедом.имущ.(з пл сантехника налоги)    постоянно</t>
  </si>
  <si>
    <t>обход  тепл сетей подвалов, обслуж ,крыш колодцев</t>
  </si>
  <si>
    <t>содержание технического персонала</t>
  </si>
  <si>
    <t>спец одежда, оснастка</t>
  </si>
  <si>
    <t>обсл сетей ВДГО                                                  ежемесячно</t>
  </si>
  <si>
    <t>газ сети обслуживание</t>
  </si>
  <si>
    <t xml:space="preserve">дератизация                                                         ежемесячно     </t>
  </si>
  <si>
    <t xml:space="preserve">                 (подвал)</t>
  </si>
  <si>
    <t>контейнерных площадок, подвал-319,7м2</t>
  </si>
  <si>
    <t>обсл вн дом сетей                                                 заявка</t>
  </si>
  <si>
    <t>иссл воды анализ</t>
  </si>
  <si>
    <t>сброс загр веществ                                              поквартально</t>
  </si>
  <si>
    <t>экология    сброс загрязняющих веществ</t>
  </si>
  <si>
    <t>обслуживание подвала</t>
  </si>
  <si>
    <t>поверка манометров  7 шт, дезисекция</t>
  </si>
  <si>
    <t xml:space="preserve">дворовое освещение </t>
  </si>
  <si>
    <t xml:space="preserve">                           </t>
  </si>
  <si>
    <t xml:space="preserve">услуги автовышки, замена светильников дрл -5шт </t>
  </si>
  <si>
    <t>содержание двор территории                         зимнее время</t>
  </si>
  <si>
    <t>усл автовышки уборка снега , сосулек с крыш</t>
  </si>
  <si>
    <t>усл автовышки, уборка снега , сосулек с крыш</t>
  </si>
  <si>
    <t>завоз песка  услуги автранспорта</t>
  </si>
  <si>
    <t>обслуживание банка                                             постоянно</t>
  </si>
  <si>
    <t>услуги банка</t>
  </si>
  <si>
    <t>Учетно расч обсл обработка ЕПД (газ квпл) выдача справок ежемесячно</t>
  </si>
  <si>
    <t>прогрЖКХ ,з.пл.налоги,аренда,ком усл,канц тов,связь</t>
  </si>
  <si>
    <t>ИТОГО:</t>
  </si>
  <si>
    <t>Услуги УК домом10%                                          ежемесячно</t>
  </si>
  <si>
    <t>(связь, канц товары прогр.1с поч расх хоз расх)</t>
  </si>
  <si>
    <t>уплата   налога УСН 2013г                                   1 раз  в год</t>
  </si>
  <si>
    <t>уплата налога</t>
  </si>
  <si>
    <t>ВСЕГО ФАКТИЧЕСКИЕ  ЗАТРАТЫ:</t>
  </si>
  <si>
    <t>Начислено по тарифу за содержание и ремонт за 2013г 100%</t>
  </si>
  <si>
    <t>Фактически оплачено населением за2013</t>
  </si>
  <si>
    <t>СТАВКА  ПО ТАРИФУ на 1 м2</t>
  </si>
  <si>
    <t xml:space="preserve">            </t>
  </si>
  <si>
    <t>Фактическая  стоимость  содержания 1 м2</t>
  </si>
  <si>
    <t>Финансовый результат по начислениям  по тех обсл</t>
  </si>
  <si>
    <t>Финансовый результат по оплате за тех обсл</t>
  </si>
  <si>
    <t xml:space="preserve">                                  ВСЕГО  ЗАДОЛЖЕННОСТЬ ПО квартплате   НА 01.01.2014г</t>
  </si>
  <si>
    <r>
      <t xml:space="preserve">1326567 </t>
    </r>
    <r>
      <rPr>
        <b/>
        <i/>
        <u val="single"/>
        <sz val="10"/>
        <rFont val="Arial"/>
        <family val="2"/>
      </rPr>
      <t>в т ч более 3 мес- 844807</t>
    </r>
  </si>
  <si>
    <t>в т ч  газ             0</t>
  </si>
  <si>
    <t>подано исков</t>
  </si>
  <si>
    <t xml:space="preserve"> тепло гвс 837573</t>
  </si>
  <si>
    <t>оплачено</t>
  </si>
  <si>
    <t>эл энергия-102220</t>
  </si>
  <si>
    <t xml:space="preserve">Установлено:  счетчики гвс хвс 85кв </t>
  </si>
  <si>
    <t>тех обсл-   341347</t>
  </si>
  <si>
    <t>не установлено</t>
  </si>
  <si>
    <t xml:space="preserve">                    15 кв</t>
  </si>
  <si>
    <t>хвс стоки- 44131</t>
  </si>
  <si>
    <t>МАЛИЙ А.И,</t>
  </si>
  <si>
    <t xml:space="preserve">ДИРЕКТОР ООО " КОМФОРТ" </t>
  </si>
  <si>
    <t>, налоги, страх. Взносы дворника</t>
  </si>
  <si>
    <t>содержание  придомовой территории  ,л кл , контейнеров - постоянно       з.пл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</si>
</sst>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2"/>
      <name val="Arial"/>
      <family val="0"/>
    </font>
    <font>
      <b/>
      <u val="single"/>
      <sz val="12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2" borderId="7" xfId="0" applyFont="1" applyFill="1" applyBorder="1" applyAlignment="1">
      <alignment/>
    </xf>
    <xf numFmtId="1" fontId="0" fillId="0" borderId="8" xfId="0" applyNumberForma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2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0" fillId="2" borderId="11" xfId="0" applyFill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1" fontId="0" fillId="2" borderId="11" xfId="0" applyNumberFormat="1" applyFont="1" applyFill="1" applyBorder="1" applyAlignment="1">
      <alignment/>
    </xf>
    <xf numFmtId="1" fontId="4" fillId="0" borderId="8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2" borderId="14" xfId="0" applyFont="1" applyFill="1" applyBorder="1" applyAlignment="1">
      <alignment/>
    </xf>
    <xf numFmtId="1" fontId="0" fillId="0" borderId="15" xfId="0" applyNumberFormat="1" applyBorder="1" applyAlignment="1">
      <alignment/>
    </xf>
    <xf numFmtId="0" fontId="0" fillId="0" borderId="3" xfId="0" applyFont="1" applyBorder="1" applyAlignment="1">
      <alignment/>
    </xf>
    <xf numFmtId="0" fontId="5" fillId="2" borderId="3" xfId="0" applyFont="1" applyFill="1" applyBorder="1" applyAlignment="1">
      <alignment/>
    </xf>
    <xf numFmtId="1" fontId="5" fillId="0" borderId="4" xfId="0" applyNumberFormat="1" applyFont="1" applyBorder="1" applyAlignment="1">
      <alignment/>
    </xf>
    <xf numFmtId="0" fontId="0" fillId="0" borderId="16" xfId="0" applyBorder="1" applyAlignment="1">
      <alignment/>
    </xf>
    <xf numFmtId="1" fontId="4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14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" fontId="4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2" fontId="4" fillId="0" borderId="0" xfId="0" applyNumberFormat="1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28">
      <selection activeCell="E55" sqref="E55"/>
    </sheetView>
  </sheetViews>
  <sheetFormatPr defaultColWidth="9.140625" defaultRowHeight="12.75"/>
  <cols>
    <col min="1" max="1" width="16.8515625" style="0" customWidth="1"/>
    <col min="2" max="2" width="9.140625" style="0" hidden="1" customWidth="1"/>
    <col min="3" max="3" width="8.421875" style="0" customWidth="1"/>
    <col min="5" max="5" width="59.00390625" style="0" customWidth="1"/>
    <col min="6" max="6" width="56.421875" style="0" customWidth="1"/>
    <col min="7" max="7" width="10.57421875" style="0" customWidth="1"/>
    <col min="8" max="8" width="8.57421875" style="0" customWidth="1"/>
  </cols>
  <sheetData>
    <row r="1" spans="1:6" ht="15.75">
      <c r="A1" s="1"/>
      <c r="B1" s="1"/>
      <c r="C1" s="2" t="s">
        <v>0</v>
      </c>
      <c r="D1" s="2"/>
      <c r="E1" s="2"/>
      <c r="F1" s="2"/>
    </row>
    <row r="2" spans="1:6" ht="18">
      <c r="A2" s="3" t="s">
        <v>1</v>
      </c>
      <c r="B2" s="3"/>
      <c r="C2" s="3"/>
      <c r="D2" s="3"/>
      <c r="E2" s="3"/>
      <c r="F2" s="3"/>
    </row>
    <row r="3" spans="1:5" ht="12.75">
      <c r="A3" s="4" t="s">
        <v>2</v>
      </c>
      <c r="B3" s="4"/>
      <c r="C3" s="4"/>
      <c r="D3" s="5" t="s">
        <v>3</v>
      </c>
      <c r="E3" t="s">
        <v>4</v>
      </c>
    </row>
    <row r="4" spans="1:8" ht="13.5" thickBot="1">
      <c r="A4" s="6" t="s">
        <v>5</v>
      </c>
      <c r="E4" s="6"/>
      <c r="F4" s="6"/>
      <c r="G4" s="6"/>
      <c r="H4" s="7"/>
    </row>
    <row r="5" spans="1:8" ht="13.5" thickBot="1">
      <c r="A5" s="8"/>
      <c r="B5" s="9"/>
      <c r="C5" s="10"/>
      <c r="D5" s="11" t="s">
        <v>6</v>
      </c>
      <c r="E5" s="11"/>
      <c r="F5" s="12" t="s">
        <v>7</v>
      </c>
      <c r="G5" s="11">
        <v>2013</v>
      </c>
      <c r="H5" s="13" t="s">
        <v>8</v>
      </c>
    </row>
    <row r="6" spans="1:8" ht="12.75">
      <c r="A6" s="14" t="s">
        <v>9</v>
      </c>
      <c r="B6" s="15"/>
      <c r="C6" s="16">
        <v>1</v>
      </c>
      <c r="D6" s="17" t="s">
        <v>10</v>
      </c>
      <c r="E6" s="17" t="s">
        <v>11</v>
      </c>
      <c r="F6" s="17" t="s">
        <v>12</v>
      </c>
      <c r="G6" s="18">
        <v>958.5</v>
      </c>
      <c r="H6" s="19">
        <f>G6/12</f>
        <v>79.875</v>
      </c>
    </row>
    <row r="7" spans="1:8" ht="12.75">
      <c r="A7" s="20"/>
      <c r="B7" s="21"/>
      <c r="C7" s="22">
        <v>2</v>
      </c>
      <c r="D7" s="17" t="s">
        <v>13</v>
      </c>
      <c r="E7" s="23"/>
      <c r="F7" s="17" t="s">
        <v>14</v>
      </c>
      <c r="G7" s="24">
        <v>6504.83</v>
      </c>
      <c r="H7" s="19">
        <f aca="true" t="shared" si="0" ref="H7:H34">G7/12</f>
        <v>542.0691666666667</v>
      </c>
    </row>
    <row r="8" spans="1:8" ht="12.75">
      <c r="A8" s="20" t="s">
        <v>15</v>
      </c>
      <c r="B8" s="21"/>
      <c r="C8" s="16">
        <v>3</v>
      </c>
      <c r="D8" s="23" t="s">
        <v>16</v>
      </c>
      <c r="E8" s="23"/>
      <c r="F8" s="23" t="s">
        <v>17</v>
      </c>
      <c r="G8" s="24">
        <v>954</v>
      </c>
      <c r="H8" s="19">
        <f t="shared" si="0"/>
        <v>79.5</v>
      </c>
    </row>
    <row r="9" spans="1:8" ht="12.75">
      <c r="A9" s="20" t="s">
        <v>18</v>
      </c>
      <c r="B9" s="21"/>
      <c r="C9" s="22">
        <v>4</v>
      </c>
      <c r="D9" s="23" t="s">
        <v>19</v>
      </c>
      <c r="E9" s="23"/>
      <c r="F9" s="23" t="s">
        <v>20</v>
      </c>
      <c r="G9" s="24">
        <v>44250</v>
      </c>
      <c r="H9" s="19">
        <f t="shared" si="0"/>
        <v>3687.5</v>
      </c>
    </row>
    <row r="10" spans="1:8" ht="12.75">
      <c r="A10" s="20"/>
      <c r="B10" s="21"/>
      <c r="C10" s="16"/>
      <c r="D10" s="25" t="s">
        <v>21</v>
      </c>
      <c r="E10" s="23"/>
      <c r="F10" s="26" t="s">
        <v>22</v>
      </c>
      <c r="G10" s="24"/>
      <c r="H10" s="19">
        <f t="shared" si="0"/>
        <v>0</v>
      </c>
    </row>
    <row r="11" spans="1:8" ht="12.75">
      <c r="A11" s="20"/>
      <c r="B11" s="21"/>
      <c r="C11" s="22"/>
      <c r="D11" s="25" t="s">
        <v>23</v>
      </c>
      <c r="E11" s="23"/>
      <c r="F11" s="27" t="s">
        <v>24</v>
      </c>
      <c r="G11" s="24"/>
      <c r="H11" s="19"/>
    </row>
    <row r="12" spans="1:8" ht="12.75">
      <c r="A12" s="20"/>
      <c r="B12" s="21"/>
      <c r="C12" s="16">
        <v>7</v>
      </c>
      <c r="D12" s="23" t="s">
        <v>25</v>
      </c>
      <c r="E12" s="23"/>
      <c r="F12" s="27" t="s">
        <v>26</v>
      </c>
      <c r="G12" s="24">
        <v>8607</v>
      </c>
      <c r="H12" s="19"/>
    </row>
    <row r="13" spans="1:8" ht="12.75">
      <c r="A13" s="20" t="s">
        <v>27</v>
      </c>
      <c r="B13" s="21"/>
      <c r="C13" s="22">
        <v>8</v>
      </c>
      <c r="D13" s="23" t="s">
        <v>28</v>
      </c>
      <c r="E13" s="23"/>
      <c r="F13" s="26" t="s">
        <v>29</v>
      </c>
      <c r="G13" s="24">
        <v>126940</v>
      </c>
      <c r="H13" s="19">
        <f t="shared" si="0"/>
        <v>10578.333333333334</v>
      </c>
    </row>
    <row r="14" spans="1:8" ht="12.75">
      <c r="A14" s="20"/>
      <c r="B14" s="21"/>
      <c r="C14" s="16">
        <v>9</v>
      </c>
      <c r="D14" s="23" t="s">
        <v>30</v>
      </c>
      <c r="E14" s="23"/>
      <c r="F14" s="26" t="s">
        <v>31</v>
      </c>
      <c r="G14" s="24">
        <v>26973</v>
      </c>
      <c r="H14" s="19">
        <f t="shared" si="0"/>
        <v>2247.75</v>
      </c>
    </row>
    <row r="15" spans="1:8" ht="12.75">
      <c r="A15" s="20"/>
      <c r="B15" s="21"/>
      <c r="C15" s="22">
        <v>10</v>
      </c>
      <c r="D15" s="23" t="s">
        <v>32</v>
      </c>
      <c r="E15" s="23"/>
      <c r="F15" s="26" t="s">
        <v>33</v>
      </c>
      <c r="G15" s="24">
        <v>1178</v>
      </c>
      <c r="H15" s="19">
        <f t="shared" si="0"/>
        <v>98.16666666666667</v>
      </c>
    </row>
    <row r="16" spans="1:8" ht="12.75">
      <c r="A16" s="20"/>
      <c r="B16" s="21"/>
      <c r="C16" s="16">
        <v>11</v>
      </c>
      <c r="D16" s="23" t="s">
        <v>98</v>
      </c>
      <c r="E16" s="23"/>
      <c r="F16" s="26" t="s">
        <v>34</v>
      </c>
      <c r="G16" s="24">
        <v>157796</v>
      </c>
      <c r="H16" s="19">
        <f t="shared" si="0"/>
        <v>13149.666666666666</v>
      </c>
    </row>
    <row r="17" spans="1:8" ht="12.75">
      <c r="A17" s="20"/>
      <c r="B17" s="21"/>
      <c r="C17" s="22"/>
      <c r="D17" s="59" t="s">
        <v>97</v>
      </c>
      <c r="E17" s="60"/>
      <c r="F17" s="26" t="s">
        <v>35</v>
      </c>
      <c r="G17" s="24">
        <v>5363</v>
      </c>
      <c r="H17" s="19">
        <f t="shared" si="0"/>
        <v>446.9166666666667</v>
      </c>
    </row>
    <row r="18" spans="1:8" ht="12.75">
      <c r="A18" s="28"/>
      <c r="B18" s="27"/>
      <c r="C18" s="22">
        <v>12</v>
      </c>
      <c r="D18" s="23" t="s">
        <v>36</v>
      </c>
      <c r="E18" s="23"/>
      <c r="F18" s="26" t="s">
        <v>37</v>
      </c>
      <c r="G18" s="24">
        <v>1734</v>
      </c>
      <c r="H18" s="19">
        <f t="shared" si="0"/>
        <v>144.5</v>
      </c>
    </row>
    <row r="19" spans="1:8" ht="12.75">
      <c r="A19" s="28"/>
      <c r="B19" s="27"/>
      <c r="C19" s="22"/>
      <c r="D19" s="23"/>
      <c r="E19" s="23"/>
      <c r="F19" s="26" t="s">
        <v>38</v>
      </c>
      <c r="G19" s="24">
        <v>8152</v>
      </c>
      <c r="H19" s="19">
        <f t="shared" si="0"/>
        <v>679.3333333333334</v>
      </c>
    </row>
    <row r="20" spans="1:8" ht="12.75">
      <c r="A20" s="28"/>
      <c r="B20" s="27"/>
      <c r="C20" s="22">
        <v>13</v>
      </c>
      <c r="D20" s="23" t="s">
        <v>39</v>
      </c>
      <c r="E20" s="23"/>
      <c r="F20" s="23" t="s">
        <v>40</v>
      </c>
      <c r="G20" s="24">
        <v>198712</v>
      </c>
      <c r="H20" s="19">
        <f t="shared" si="0"/>
        <v>16559.333333333332</v>
      </c>
    </row>
    <row r="21" spans="1:8" ht="12.75">
      <c r="A21" s="28"/>
      <c r="B21" s="27"/>
      <c r="C21" s="22">
        <v>14</v>
      </c>
      <c r="D21" s="23" t="s">
        <v>41</v>
      </c>
      <c r="E21" s="23"/>
      <c r="F21" s="26" t="s">
        <v>42</v>
      </c>
      <c r="G21" s="24">
        <v>78252</v>
      </c>
      <c r="H21" s="19">
        <f t="shared" si="0"/>
        <v>6521</v>
      </c>
    </row>
    <row r="22" spans="1:8" ht="12.75">
      <c r="A22" s="28"/>
      <c r="B22" s="27"/>
      <c r="C22" s="22"/>
      <c r="D22" s="23"/>
      <c r="E22" s="23"/>
      <c r="F22" s="26" t="s">
        <v>43</v>
      </c>
      <c r="G22" s="24">
        <v>2144</v>
      </c>
      <c r="H22" s="19">
        <f t="shared" si="0"/>
        <v>178.66666666666666</v>
      </c>
    </row>
    <row r="23" spans="1:8" ht="12.75">
      <c r="A23" s="28"/>
      <c r="B23" s="27"/>
      <c r="C23" s="22">
        <v>15</v>
      </c>
      <c r="D23" s="23" t="s">
        <v>44</v>
      </c>
      <c r="E23" s="23"/>
      <c r="F23" s="26" t="s">
        <v>45</v>
      </c>
      <c r="G23" s="24">
        <v>203279</v>
      </c>
      <c r="H23" s="19">
        <f t="shared" si="0"/>
        <v>16939.916666666668</v>
      </c>
    </row>
    <row r="24" spans="1:8" ht="12.75">
      <c r="A24" s="28"/>
      <c r="B24" s="27"/>
      <c r="C24" s="22">
        <v>16</v>
      </c>
      <c r="D24" s="23" t="s">
        <v>46</v>
      </c>
      <c r="E24" s="23"/>
      <c r="F24" s="26" t="s">
        <v>47</v>
      </c>
      <c r="G24" s="24">
        <v>3615.5</v>
      </c>
      <c r="H24" s="19">
        <f t="shared" si="0"/>
        <v>301.2916666666667</v>
      </c>
    </row>
    <row r="25" spans="1:8" ht="12.75">
      <c r="A25" s="28"/>
      <c r="B25" s="27"/>
      <c r="C25" s="22">
        <v>17</v>
      </c>
      <c r="D25" s="23" t="s">
        <v>48</v>
      </c>
      <c r="E25" s="23"/>
      <c r="F25" s="26" t="s">
        <v>49</v>
      </c>
      <c r="G25" s="24">
        <v>47125</v>
      </c>
      <c r="H25" s="19">
        <f t="shared" si="0"/>
        <v>3927.0833333333335</v>
      </c>
    </row>
    <row r="26" spans="1:8" ht="12.75">
      <c r="A26" s="28"/>
      <c r="B26" s="27"/>
      <c r="C26" s="22">
        <v>18</v>
      </c>
      <c r="D26" s="23" t="s">
        <v>50</v>
      </c>
      <c r="E26" s="23" t="s">
        <v>51</v>
      </c>
      <c r="F26" s="26" t="s">
        <v>52</v>
      </c>
      <c r="G26" s="24">
        <v>5452</v>
      </c>
      <c r="H26" s="19">
        <f t="shared" si="0"/>
        <v>454.3333333333333</v>
      </c>
    </row>
    <row r="27" spans="1:8" ht="12.75">
      <c r="A27" s="28"/>
      <c r="B27" s="27"/>
      <c r="C27" s="22"/>
      <c r="D27" s="23" t="s">
        <v>53</v>
      </c>
      <c r="E27" s="23"/>
      <c r="F27" s="26" t="s">
        <v>54</v>
      </c>
      <c r="G27" s="24">
        <v>2541</v>
      </c>
      <c r="H27" s="19">
        <f t="shared" si="0"/>
        <v>211.75</v>
      </c>
    </row>
    <row r="28" spans="1:8" ht="12.75">
      <c r="A28" s="28"/>
      <c r="B28" s="27"/>
      <c r="C28" s="22">
        <v>21</v>
      </c>
      <c r="D28" s="23" t="s">
        <v>55</v>
      </c>
      <c r="E28" s="23"/>
      <c r="F28" s="26" t="s">
        <v>56</v>
      </c>
      <c r="G28" s="24">
        <v>114.68</v>
      </c>
      <c r="H28" s="19">
        <f t="shared" si="0"/>
        <v>9.556666666666667</v>
      </c>
    </row>
    <row r="29" spans="1:8" ht="12.75">
      <c r="A29" s="28"/>
      <c r="B29" s="27"/>
      <c r="C29" s="22">
        <v>22</v>
      </c>
      <c r="D29" s="23" t="s">
        <v>57</v>
      </c>
      <c r="E29" s="23"/>
      <c r="F29" s="26" t="s">
        <v>58</v>
      </c>
      <c r="G29" s="24">
        <v>4909</v>
      </c>
      <c r="H29" s="19">
        <f t="shared" si="0"/>
        <v>409.0833333333333</v>
      </c>
    </row>
    <row r="30" spans="1:8" ht="12.75">
      <c r="A30" s="28"/>
      <c r="B30" s="27"/>
      <c r="C30" s="22">
        <v>23</v>
      </c>
      <c r="D30" s="23" t="s">
        <v>59</v>
      </c>
      <c r="E30" s="23" t="s">
        <v>60</v>
      </c>
      <c r="F30" s="26" t="s">
        <v>61</v>
      </c>
      <c r="G30" s="24">
        <v>4285</v>
      </c>
      <c r="H30" s="19">
        <f t="shared" si="0"/>
        <v>357.0833333333333</v>
      </c>
    </row>
    <row r="31" spans="1:8" ht="12.75">
      <c r="A31" s="28"/>
      <c r="B31" s="27"/>
      <c r="C31" s="22">
        <v>24</v>
      </c>
      <c r="D31" s="23" t="s">
        <v>62</v>
      </c>
      <c r="E31" s="23" t="s">
        <v>63</v>
      </c>
      <c r="F31" s="26" t="s">
        <v>64</v>
      </c>
      <c r="G31" s="24">
        <v>16740</v>
      </c>
      <c r="H31" s="19">
        <f t="shared" si="0"/>
        <v>1395</v>
      </c>
    </row>
    <row r="32" spans="1:8" ht="12.75">
      <c r="A32" s="28"/>
      <c r="B32" s="27"/>
      <c r="C32" s="22"/>
      <c r="D32" s="23"/>
      <c r="E32" s="23"/>
      <c r="F32" s="26" t="s">
        <v>65</v>
      </c>
      <c r="G32" s="24">
        <v>2320</v>
      </c>
      <c r="H32" s="19">
        <f t="shared" si="0"/>
        <v>193.33333333333334</v>
      </c>
    </row>
    <row r="33" spans="1:8" ht="12.75">
      <c r="A33" s="28"/>
      <c r="B33" s="27"/>
      <c r="C33" s="22">
        <v>25</v>
      </c>
      <c r="D33" s="23" t="s">
        <v>66</v>
      </c>
      <c r="E33" s="23"/>
      <c r="F33" s="26" t="s">
        <v>67</v>
      </c>
      <c r="G33" s="24">
        <v>1940</v>
      </c>
      <c r="H33" s="19">
        <f t="shared" si="0"/>
        <v>161.66666666666666</v>
      </c>
    </row>
    <row r="34" spans="1:8" ht="12.75">
      <c r="A34" s="28"/>
      <c r="B34" s="27"/>
      <c r="C34" s="22">
        <v>26</v>
      </c>
      <c r="D34" s="23" t="s">
        <v>68</v>
      </c>
      <c r="E34" s="23"/>
      <c r="F34" s="26" t="s">
        <v>69</v>
      </c>
      <c r="G34" s="24">
        <v>67194</v>
      </c>
      <c r="H34" s="19">
        <f t="shared" si="0"/>
        <v>5599.5</v>
      </c>
    </row>
    <row r="35" spans="1:8" ht="12.75">
      <c r="A35" s="28"/>
      <c r="B35" s="27"/>
      <c r="C35" s="22"/>
      <c r="D35" s="23" t="s">
        <v>70</v>
      </c>
      <c r="E35" s="23"/>
      <c r="F35" s="23"/>
      <c r="G35" s="29">
        <f>SUM(G6:G34)</f>
        <v>1028033.5100000001</v>
      </c>
      <c r="H35" s="30">
        <f>G35/12</f>
        <v>85669.45916666668</v>
      </c>
    </row>
    <row r="36" spans="1:8" ht="12.75">
      <c r="A36" s="28"/>
      <c r="B36" s="27"/>
      <c r="C36" s="22">
        <v>27</v>
      </c>
      <c r="D36" s="23" t="s">
        <v>71</v>
      </c>
      <c r="E36" s="23"/>
      <c r="F36" s="23" t="s">
        <v>72</v>
      </c>
      <c r="G36" s="29">
        <f>G35*10%</f>
        <v>102803.35100000002</v>
      </c>
      <c r="H36" s="19">
        <f>G36/12</f>
        <v>8566.94591666667</v>
      </c>
    </row>
    <row r="37" spans="1:8" ht="13.5" thickBot="1">
      <c r="A37" s="31"/>
      <c r="B37" s="32"/>
      <c r="C37" s="33">
        <v>28</v>
      </c>
      <c r="D37" s="34" t="s">
        <v>73</v>
      </c>
      <c r="E37" s="34"/>
      <c r="F37" s="34" t="s">
        <v>74</v>
      </c>
      <c r="G37" s="35">
        <v>18315</v>
      </c>
      <c r="H37" s="36">
        <f>G37/12</f>
        <v>1526.25</v>
      </c>
    </row>
    <row r="38" spans="1:9" ht="13.5" thickBot="1">
      <c r="A38" s="8"/>
      <c r="B38" s="9"/>
      <c r="C38" s="10"/>
      <c r="D38" s="10" t="s">
        <v>75</v>
      </c>
      <c r="E38" s="10"/>
      <c r="F38" s="37"/>
      <c r="G38" s="38">
        <f>SUM(G35:G37)</f>
        <v>1149151.861</v>
      </c>
      <c r="H38" s="39">
        <f>SUM(H35:H37)</f>
        <v>95762.65508333335</v>
      </c>
      <c r="I38" s="40"/>
    </row>
    <row r="39" spans="1:8" ht="12.75">
      <c r="A39" s="7" t="s">
        <v>76</v>
      </c>
      <c r="B39" s="7"/>
      <c r="C39" s="7"/>
      <c r="D39" s="7"/>
      <c r="E39" s="7"/>
      <c r="F39" s="7"/>
      <c r="G39" s="6">
        <v>1101791</v>
      </c>
      <c r="H39" s="7">
        <v>86797</v>
      </c>
    </row>
    <row r="40" spans="1:7" ht="12.75">
      <c r="A40" t="s">
        <v>77</v>
      </c>
      <c r="G40" s="41">
        <v>1067458</v>
      </c>
    </row>
    <row r="41" spans="1:7" ht="12" customHeight="1">
      <c r="A41" t="s">
        <v>78</v>
      </c>
      <c r="F41" t="s">
        <v>79</v>
      </c>
      <c r="G41" s="42">
        <v>19.3</v>
      </c>
    </row>
    <row r="42" spans="1:7" ht="12.75">
      <c r="A42" t="s">
        <v>80</v>
      </c>
      <c r="G42" s="42">
        <f>G38/12/4757.3</f>
        <v>20.129622912856732</v>
      </c>
    </row>
    <row r="43" spans="1:7" ht="12.75">
      <c r="A43" t="s">
        <v>81</v>
      </c>
      <c r="G43" s="43">
        <f>G38-G39</f>
        <v>47360.86100000003</v>
      </c>
    </row>
    <row r="44" spans="1:7" ht="12.75">
      <c r="A44" t="s">
        <v>82</v>
      </c>
      <c r="G44" s="43">
        <f>G38-G40</f>
        <v>81693.86100000003</v>
      </c>
    </row>
    <row r="45" spans="1:9" ht="12.75">
      <c r="A45" s="44" t="s">
        <v>83</v>
      </c>
      <c r="B45" s="44"/>
      <c r="C45" s="44"/>
      <c r="D45" s="45"/>
      <c r="E45" s="44"/>
      <c r="F45" s="46" t="s">
        <v>84</v>
      </c>
      <c r="G45" s="44"/>
      <c r="H45" s="7"/>
      <c r="I45" s="7"/>
    </row>
    <row r="46" spans="1:9" ht="12.75">
      <c r="A46" s="47"/>
      <c r="B46" s="47"/>
      <c r="C46" s="47"/>
      <c r="D46" s="46"/>
      <c r="E46" s="48"/>
      <c r="F46" s="49" t="s">
        <v>85</v>
      </c>
      <c r="G46" s="50"/>
      <c r="H46" s="47"/>
      <c r="I46" s="47"/>
    </row>
    <row r="47" spans="1:9" ht="12.75">
      <c r="A47" s="47" t="s">
        <v>86</v>
      </c>
      <c r="B47" s="47"/>
      <c r="C47" s="47">
        <v>10</v>
      </c>
      <c r="D47" s="46">
        <v>433583</v>
      </c>
      <c r="E47" s="47"/>
      <c r="F47" s="49" t="s">
        <v>87</v>
      </c>
      <c r="G47" s="50"/>
      <c r="H47" s="47"/>
      <c r="I47" s="47"/>
    </row>
    <row r="48" spans="1:9" ht="12.75">
      <c r="A48" s="47" t="s">
        <v>88</v>
      </c>
      <c r="B48" s="47"/>
      <c r="C48" s="47"/>
      <c r="D48" s="46">
        <v>89291</v>
      </c>
      <c r="E48" s="47"/>
      <c r="F48" s="49" t="s">
        <v>89</v>
      </c>
      <c r="G48" s="50"/>
      <c r="H48" s="47"/>
      <c r="I48" s="47"/>
    </row>
    <row r="49" spans="1:8" ht="12.75">
      <c r="A49" s="51" t="s">
        <v>90</v>
      </c>
      <c r="B49" s="47"/>
      <c r="C49" s="47"/>
      <c r="D49" s="46"/>
      <c r="E49" s="5"/>
      <c r="F49" s="52" t="s">
        <v>91</v>
      </c>
      <c r="G49" s="53"/>
      <c r="H49" s="54"/>
    </row>
    <row r="50" spans="1:8" ht="11.25" customHeight="1">
      <c r="A50" s="53" t="s">
        <v>92</v>
      </c>
      <c r="B50" s="53"/>
      <c r="C50" s="55"/>
      <c r="D50" s="51" t="s">
        <v>93</v>
      </c>
      <c r="E50" s="4"/>
      <c r="F50" s="56" t="s">
        <v>94</v>
      </c>
      <c r="G50" s="53" t="s">
        <v>95</v>
      </c>
      <c r="H50" s="54"/>
    </row>
    <row r="51" spans="1:8" ht="12.75">
      <c r="A51" s="57">
        <v>41688</v>
      </c>
      <c r="B51" s="53"/>
      <c r="C51" s="55"/>
      <c r="D51" s="58" t="s">
        <v>96</v>
      </c>
      <c r="E51" s="4"/>
      <c r="F51" s="53"/>
      <c r="G51" s="53"/>
      <c r="H51" s="54"/>
    </row>
  </sheetData>
  <mergeCells count="1">
    <mergeCell ref="D17:E17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Комфорт</cp:lastModifiedBy>
  <cp:lastPrinted>2014-05-19T10:26:49Z</cp:lastPrinted>
  <dcterms:created xsi:type="dcterms:W3CDTF">1996-10-08T23:32:33Z</dcterms:created>
  <dcterms:modified xsi:type="dcterms:W3CDTF">2014-05-19T10:27:05Z</dcterms:modified>
  <cp:category/>
  <cp:version/>
  <cp:contentType/>
  <cp:contentStatus/>
</cp:coreProperties>
</file>