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<sst xmlns="http://schemas.openxmlformats.org/spreadsheetml/2006/main" count="92" uniqueCount="92">
  <si>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ОБСЛУЖИВАЮЩАЯ  ОРГАНИЗАЦИЯ</t>
  </si>
  <si>
    <t xml:space="preserve"> ООО " Комфорт"</t>
  </si>
  <si>
    <t>Отчет о выполнении договора управления Многоквартирным домом  2013 г</t>
  </si>
  <si>
    <r>
      <t xml:space="preserve">  1966г   г. </t>
    </r>
    <r>
      <rPr>
        <b/>
        <u val="single"/>
        <sz val="12"/>
        <rFont val="Arial"/>
        <family val="2"/>
      </rPr>
      <t xml:space="preserve">КОЛА  ПР . МИРОНОВА Д .9 </t>
    </r>
    <r>
      <rPr>
        <b/>
        <sz val="12"/>
        <rFont val="Arial"/>
        <family val="0"/>
      </rPr>
      <t xml:space="preserve">  ( 78 кв, л сч 80 шт, кол.-во жильцов 146 чел,  площадь -3209,2 м2 нежилые78,0м2)</t>
    </r>
  </si>
  <si>
    <t>СОДЕРЖАНИЕ ОБЩЕГО ИМУЩЕСТВА</t>
  </si>
  <si>
    <t>ВИД РАБОТ</t>
  </si>
  <si>
    <t>в месяц</t>
  </si>
  <si>
    <t xml:space="preserve">текущий ремонт:      </t>
  </si>
  <si>
    <t>тек рем  водоотведения(подвал)</t>
  </si>
  <si>
    <t>замена замена кран шар РРС муфт труба 1 шт</t>
  </si>
  <si>
    <t>тек. ремонт системы отопления</t>
  </si>
  <si>
    <t xml:space="preserve">подготовка к отоп </t>
  </si>
  <si>
    <t>тек ремонт теплоцентра</t>
  </si>
  <si>
    <t xml:space="preserve"> проф.осмотр замена  фланцев техпласт  отводы</t>
  </si>
  <si>
    <t>сезону</t>
  </si>
  <si>
    <t>подготовка к отоп сезону                         1 раз в год</t>
  </si>
  <si>
    <t>чистка промывка опрессовка регулирование системы-</t>
  </si>
  <si>
    <t>сист отопл  сдача паспорта готовности" Тэкос"</t>
  </si>
  <si>
    <t>отопления</t>
  </si>
  <si>
    <t>промывка  восстановление  изоляции водоподогреватели  гвс</t>
  </si>
  <si>
    <t>промывка  восстановление изоляции</t>
  </si>
  <si>
    <t>тех обслуживание :</t>
  </si>
  <si>
    <t>вывоз мусора                                   3 раза в неделю</t>
  </si>
  <si>
    <t>вывоз твердых бытовых отходов</t>
  </si>
  <si>
    <t>вывоз мусора крупногабарита             по накоплению</t>
  </si>
  <si>
    <t>усл автотраснпорта,грузчики</t>
  </si>
  <si>
    <t xml:space="preserve">санитарное содежание МОП и террит.     </t>
  </si>
  <si>
    <t>моющие ср-ва инструменты</t>
  </si>
  <si>
    <t>содерж. прид терр,лест кл, контейнеров    постоянно</t>
  </si>
  <si>
    <t>зарпл.дворника + налоги</t>
  </si>
  <si>
    <t xml:space="preserve">завоз песка </t>
  </si>
  <si>
    <t xml:space="preserve">содержание консруктивов </t>
  </si>
  <si>
    <t>чистка кровли  от сосулек</t>
  </si>
  <si>
    <t xml:space="preserve">содержание  аварийной службы           круглосуточно               </t>
  </si>
  <si>
    <t>зар. Пл налоги (сбор заявок ,данных по счетчикам</t>
  </si>
  <si>
    <t>обсл. внутрид инжен  оборуд.эл. сетей      постоянно</t>
  </si>
  <si>
    <t>обслуживание сетей эл,</t>
  </si>
  <si>
    <t>(з пл электирка налоги)</t>
  </si>
  <si>
    <t xml:space="preserve">замена эл ламп(57шт) патроны,замена трансформ тока </t>
  </si>
  <si>
    <t xml:space="preserve">содержание МОП                                                       </t>
  </si>
  <si>
    <t>косметический ремонт  под №4(з пл маляра +материалы)</t>
  </si>
  <si>
    <t>остекленение оконных рамм в подъездах,,</t>
  </si>
  <si>
    <t xml:space="preserve">содержание  техн.персонала                  </t>
  </si>
  <si>
    <t>спец. одежда  оснастка</t>
  </si>
  <si>
    <t>Т.О. и сод  вн сетей обор ГВС  ХВС общед им-ва</t>
  </si>
  <si>
    <t>обход тепловых сетей : обсл рем вн.дом  сетей (т о задвижек)</t>
  </si>
  <si>
    <t>(з пл сантехника налоги)                            постоянно</t>
  </si>
  <si>
    <t>опломбировка счетчиков хвсгвс засор канал устранение</t>
  </si>
  <si>
    <t>дератизация                                           ежемесячно</t>
  </si>
  <si>
    <t>контейнерные  площадки,подвалы</t>
  </si>
  <si>
    <t>содержание сетей хвс                                по заявке</t>
  </si>
  <si>
    <t>иссл воды анализ</t>
  </si>
  <si>
    <t>учетно расч.обсл.( ЕПД  льгот )                  постоянно</t>
  </si>
  <si>
    <t>содерж операциониста, программы выч техн связь</t>
  </si>
  <si>
    <t>обсл сетей ВДГО                                    ежемесячно</t>
  </si>
  <si>
    <t>обсл газ сетей</t>
  </si>
  <si>
    <t>сброс загрязняющих веществ                  квартально</t>
  </si>
  <si>
    <t>экология- сброс загрязняющих веществ</t>
  </si>
  <si>
    <t>обсл  наружного освещения(дворовое)</t>
  </si>
  <si>
    <t>усл автотраснпорта ремонт светильников</t>
  </si>
  <si>
    <t>услуги банка                                             постоянно</t>
  </si>
  <si>
    <t>обслуживание  банком</t>
  </si>
  <si>
    <t>ИТОГО:</t>
  </si>
  <si>
    <t>Услуги  УК  10%                                       постоянно</t>
  </si>
  <si>
    <t>(канц товары,прогр1с,поч расх госпошл усл усл связи)</t>
  </si>
  <si>
    <t>уплата   налога УСН 2013г                     1 раз  в год</t>
  </si>
  <si>
    <t>уплата налога</t>
  </si>
  <si>
    <t>ВСЕГО ФАКТИЧЕСКИЕ ЗАТРАТЫ :</t>
  </si>
  <si>
    <t>Начислено по тарифу  за содержание и ремонт за2013год</t>
  </si>
  <si>
    <t xml:space="preserve">Оплачено населением техобсл </t>
  </si>
  <si>
    <t xml:space="preserve">Ставка  по тарифу тех.  содержания 1 м2  </t>
  </si>
  <si>
    <t xml:space="preserve">Фактическая  стоимость  содержания 1 м2 </t>
  </si>
  <si>
    <t>Финансовый результат  по начислению тех обсл</t>
  </si>
  <si>
    <t>Финансовый результат  по оплате  тех обсл</t>
  </si>
  <si>
    <t>ВСЕГО Задолженность</t>
  </si>
  <si>
    <t xml:space="preserve">по коммунальным услугам  на 01.01.2014 г </t>
  </si>
  <si>
    <t>3133038 в т ч более 3х мес 2623446</t>
  </si>
  <si>
    <t>установлены счетчики хвс гвс    -37шт</t>
  </si>
  <si>
    <t>в т ч газ          32898</t>
  </si>
  <si>
    <t>не установлено                         -41 шт</t>
  </si>
  <si>
    <t>кв тепло      1888915</t>
  </si>
  <si>
    <t xml:space="preserve">Подано исков( </t>
  </si>
  <si>
    <t xml:space="preserve"> 16      1909774руб</t>
  </si>
  <si>
    <t>644701 руб.</t>
  </si>
  <si>
    <t>эл энергия     208485</t>
  </si>
  <si>
    <t>уплачено по искам</t>
  </si>
  <si>
    <t xml:space="preserve"> </t>
  </si>
  <si>
    <t xml:space="preserve"> 62718 руб</t>
  </si>
  <si>
    <t>сод ж ф-7      783329</t>
  </si>
  <si>
    <t>хвс -             219411</t>
  </si>
  <si>
    <t>Директор ООО " Комфорт"</t>
  </si>
  <si>
    <t xml:space="preserve"> МАЛИЙ А 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</si>
</sst>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2" borderId="5" xfId="0" applyFont="1" applyFill="1" applyBorder="1" applyAlignment="1">
      <alignment/>
    </xf>
    <xf numFmtId="1" fontId="0" fillId="0" borderId="6" xfId="0" applyNumberFormat="1" applyBorder="1" applyAlignment="1">
      <alignment/>
    </xf>
    <xf numFmtId="0" fontId="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1" fontId="0" fillId="2" borderId="5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1" fontId="0" fillId="0" borderId="5" xfId="0" applyNumberFormat="1" applyBorder="1" applyAlignment="1">
      <alignment/>
    </xf>
    <xf numFmtId="0" fontId="6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6" fillId="0" borderId="2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C60" sqref="C60"/>
    </sheetView>
  </sheetViews>
  <sheetFormatPr defaultColWidth="9.140625" defaultRowHeight="12.75"/>
  <cols>
    <col min="1" max="1" width="19.7109375" style="0" customWidth="1"/>
    <col min="3" max="4" width="54.28125" style="0" customWidth="1"/>
  </cols>
  <sheetData>
    <row r="1" spans="1:5" ht="15.75">
      <c r="A1" s="1"/>
      <c r="B1" s="2" t="s">
        <v>0</v>
      </c>
      <c r="D1" s="2"/>
      <c r="E1" s="2" t="s">
        <v>1</v>
      </c>
    </row>
    <row r="2" spans="1:4" ht="18">
      <c r="A2" s="3" t="s">
        <v>2</v>
      </c>
      <c r="B2" s="3"/>
      <c r="C2" s="3"/>
      <c r="D2" s="3"/>
    </row>
    <row r="3" spans="1:3" ht="16.5" thickBot="1">
      <c r="A3" s="4" t="s">
        <v>3</v>
      </c>
      <c r="B3" s="5"/>
      <c r="C3" s="2"/>
    </row>
    <row r="4" spans="1:6" ht="13.5" thickBot="1">
      <c r="A4" s="6"/>
      <c r="B4" s="7"/>
      <c r="C4" s="8" t="s">
        <v>4</v>
      </c>
      <c r="D4" s="8" t="s">
        <v>5</v>
      </c>
      <c r="E4" s="8">
        <v>2013</v>
      </c>
      <c r="F4" s="9" t="s">
        <v>6</v>
      </c>
    </row>
    <row r="5" spans="1:6" ht="12.75">
      <c r="A5" s="10" t="s">
        <v>7</v>
      </c>
      <c r="B5" s="11">
        <v>1</v>
      </c>
      <c r="C5" s="12" t="s">
        <v>8</v>
      </c>
      <c r="D5" s="12" t="s">
        <v>9</v>
      </c>
      <c r="E5" s="13">
        <v>1392</v>
      </c>
      <c r="F5" s="14">
        <f>E5/12</f>
        <v>116</v>
      </c>
    </row>
    <row r="6" spans="1:6" ht="12.75">
      <c r="A6" s="15"/>
      <c r="B6" s="11">
        <v>4</v>
      </c>
      <c r="C6" s="12" t="s">
        <v>10</v>
      </c>
      <c r="D6" s="12"/>
      <c r="E6" s="13"/>
      <c r="F6" s="14">
        <f aca="true" t="shared" si="0" ref="F6:F35">E6/12</f>
        <v>0</v>
      </c>
    </row>
    <row r="7" spans="1:6" ht="12.75">
      <c r="A7" s="15" t="s">
        <v>11</v>
      </c>
      <c r="B7" s="11">
        <v>5</v>
      </c>
      <c r="C7" s="12" t="s">
        <v>12</v>
      </c>
      <c r="D7" s="12" t="s">
        <v>13</v>
      </c>
      <c r="E7" s="13">
        <v>1933</v>
      </c>
      <c r="F7" s="14">
        <f t="shared" si="0"/>
        <v>161.08333333333334</v>
      </c>
    </row>
    <row r="8" spans="1:6" ht="12.75">
      <c r="A8" s="15" t="s">
        <v>14</v>
      </c>
      <c r="B8" s="11">
        <v>6</v>
      </c>
      <c r="C8" s="12" t="s">
        <v>15</v>
      </c>
      <c r="D8" s="12" t="s">
        <v>16</v>
      </c>
      <c r="E8" s="13"/>
      <c r="F8" s="14">
        <f t="shared" si="0"/>
        <v>0</v>
      </c>
    </row>
    <row r="9" spans="1:6" ht="12.75">
      <c r="A9" s="15"/>
      <c r="B9" s="11"/>
      <c r="C9" s="11" t="s">
        <v>17</v>
      </c>
      <c r="D9" s="12" t="s">
        <v>18</v>
      </c>
      <c r="E9" s="13">
        <v>44249</v>
      </c>
      <c r="F9" s="14">
        <f t="shared" si="0"/>
        <v>3687.4166666666665</v>
      </c>
    </row>
    <row r="10" spans="1:6" ht="12.75">
      <c r="A10" s="15"/>
      <c r="B10" s="11">
        <v>7</v>
      </c>
      <c r="C10" s="12" t="s">
        <v>19</v>
      </c>
      <c r="D10" s="12" t="s">
        <v>20</v>
      </c>
      <c r="E10" s="13">
        <v>8606</v>
      </c>
      <c r="F10" s="14">
        <f t="shared" si="0"/>
        <v>717.1666666666666</v>
      </c>
    </row>
    <row r="11" spans="1:6" ht="12.75">
      <c r="A11" s="15" t="s">
        <v>21</v>
      </c>
      <c r="B11" s="11">
        <v>8</v>
      </c>
      <c r="C11" s="12" t="s">
        <v>22</v>
      </c>
      <c r="D11" s="12" t="s">
        <v>23</v>
      </c>
      <c r="E11" s="13">
        <v>71280</v>
      </c>
      <c r="F11" s="14">
        <f t="shared" si="0"/>
        <v>5940</v>
      </c>
    </row>
    <row r="12" spans="1:6" ht="12.75">
      <c r="A12" s="15"/>
      <c r="B12" s="11">
        <v>9</v>
      </c>
      <c r="C12" s="12" t="s">
        <v>24</v>
      </c>
      <c r="D12" s="12" t="s">
        <v>25</v>
      </c>
      <c r="E12" s="13">
        <v>64593</v>
      </c>
      <c r="F12" s="14">
        <f t="shared" si="0"/>
        <v>5382.75</v>
      </c>
    </row>
    <row r="13" spans="1:6" ht="12.75">
      <c r="A13" s="15"/>
      <c r="B13" s="11">
        <v>10</v>
      </c>
      <c r="C13" s="12" t="s">
        <v>26</v>
      </c>
      <c r="D13" s="12" t="s">
        <v>27</v>
      </c>
      <c r="E13" s="13">
        <v>2270</v>
      </c>
      <c r="F13" s="14">
        <f t="shared" si="0"/>
        <v>189.16666666666666</v>
      </c>
    </row>
    <row r="14" spans="1:6" ht="12.75">
      <c r="A14" s="15"/>
      <c r="B14" s="11">
        <v>11</v>
      </c>
      <c r="C14" s="12" t="s">
        <v>28</v>
      </c>
      <c r="D14" s="12" t="s">
        <v>29</v>
      </c>
      <c r="E14" s="13">
        <v>159305</v>
      </c>
      <c r="F14" s="14">
        <f t="shared" si="0"/>
        <v>13275.416666666666</v>
      </c>
    </row>
    <row r="15" spans="1:6" ht="12.75">
      <c r="A15" s="15"/>
      <c r="B15" s="11"/>
      <c r="C15" s="12"/>
      <c r="D15" s="12" t="s">
        <v>30</v>
      </c>
      <c r="E15" s="13">
        <v>2320</v>
      </c>
      <c r="F15" s="14">
        <f t="shared" si="0"/>
        <v>193.33333333333334</v>
      </c>
    </row>
    <row r="16" spans="1:6" ht="12.75">
      <c r="A16" s="15"/>
      <c r="B16" s="11"/>
      <c r="C16" s="12" t="s">
        <v>31</v>
      </c>
      <c r="D16" s="12" t="s">
        <v>32</v>
      </c>
      <c r="E16" s="13">
        <v>19155</v>
      </c>
      <c r="F16" s="14">
        <f t="shared" si="0"/>
        <v>1596.25</v>
      </c>
    </row>
    <row r="17" spans="1:6" ht="12.75">
      <c r="A17" s="16"/>
      <c r="B17" s="11">
        <v>14</v>
      </c>
      <c r="C17" s="12" t="s">
        <v>33</v>
      </c>
      <c r="D17" s="12" t="s">
        <v>34</v>
      </c>
      <c r="E17" s="13">
        <v>134048</v>
      </c>
      <c r="F17" s="14">
        <f t="shared" si="0"/>
        <v>11170.666666666666</v>
      </c>
    </row>
    <row r="18" spans="1:6" ht="12.75">
      <c r="A18" s="16"/>
      <c r="B18" s="11">
        <v>15</v>
      </c>
      <c r="C18" s="12" t="s">
        <v>35</v>
      </c>
      <c r="D18" s="12" t="s">
        <v>36</v>
      </c>
      <c r="E18" s="13">
        <v>1562</v>
      </c>
      <c r="F18" s="14">
        <f t="shared" si="0"/>
        <v>130.16666666666666</v>
      </c>
    </row>
    <row r="19" spans="1:6" ht="12.75">
      <c r="A19" s="16"/>
      <c r="B19" s="13"/>
      <c r="C19" s="12" t="s">
        <v>37</v>
      </c>
      <c r="D19" s="12" t="s">
        <v>38</v>
      </c>
      <c r="E19" s="13">
        <v>54776</v>
      </c>
      <c r="F19" s="14">
        <f t="shared" si="0"/>
        <v>4564.666666666667</v>
      </c>
    </row>
    <row r="20" spans="1:6" ht="12.75">
      <c r="A20" s="16"/>
      <c r="B20" s="13">
        <v>16</v>
      </c>
      <c r="C20" s="12" t="s">
        <v>39</v>
      </c>
      <c r="D20" s="12" t="s">
        <v>40</v>
      </c>
      <c r="E20" s="13">
        <v>22237</v>
      </c>
      <c r="F20" s="14">
        <f t="shared" si="0"/>
        <v>1853.0833333333333</v>
      </c>
    </row>
    <row r="21" spans="1:6" ht="12.75">
      <c r="A21" s="16"/>
      <c r="B21" s="13"/>
      <c r="C21" s="12"/>
      <c r="D21" s="12" t="s">
        <v>41</v>
      </c>
      <c r="E21" s="13">
        <v>516</v>
      </c>
      <c r="F21" s="14">
        <f t="shared" si="0"/>
        <v>43</v>
      </c>
    </row>
    <row r="22" spans="1:6" ht="12.75">
      <c r="A22" s="16"/>
      <c r="B22" s="13">
        <v>17</v>
      </c>
      <c r="C22" s="12" t="s">
        <v>42</v>
      </c>
      <c r="D22" s="12" t="s">
        <v>43</v>
      </c>
      <c r="E22" s="13">
        <v>2439</v>
      </c>
      <c r="F22" s="14">
        <f t="shared" si="0"/>
        <v>203.25</v>
      </c>
    </row>
    <row r="23" spans="1:6" ht="12.75">
      <c r="A23" s="16"/>
      <c r="B23" s="13">
        <v>18</v>
      </c>
      <c r="C23" s="12" t="s">
        <v>44</v>
      </c>
      <c r="D23" s="12" t="s">
        <v>45</v>
      </c>
      <c r="E23" s="13"/>
      <c r="F23" s="14">
        <f t="shared" si="0"/>
        <v>0</v>
      </c>
    </row>
    <row r="24" spans="1:6" ht="12.75">
      <c r="A24" s="16"/>
      <c r="B24" s="13"/>
      <c r="C24" s="12" t="s">
        <v>46</v>
      </c>
      <c r="D24" s="12" t="s">
        <v>47</v>
      </c>
      <c r="E24" s="13">
        <v>137120</v>
      </c>
      <c r="F24" s="14">
        <f t="shared" si="0"/>
        <v>11426.666666666666</v>
      </c>
    </row>
    <row r="25" spans="1:6" ht="12.75">
      <c r="A25" s="16"/>
      <c r="B25" s="13">
        <v>19</v>
      </c>
      <c r="C25" s="12" t="s">
        <v>48</v>
      </c>
      <c r="D25" s="12" t="s">
        <v>49</v>
      </c>
      <c r="E25" s="13">
        <v>3778</v>
      </c>
      <c r="F25" s="14">
        <f t="shared" si="0"/>
        <v>314.8333333333333</v>
      </c>
    </row>
    <row r="26" spans="1:6" ht="12.75">
      <c r="A26" s="16"/>
      <c r="B26" s="13">
        <v>20</v>
      </c>
      <c r="C26" s="12" t="s">
        <v>50</v>
      </c>
      <c r="D26" s="12" t="s">
        <v>51</v>
      </c>
      <c r="E26" s="13">
        <v>2542</v>
      </c>
      <c r="F26" s="14">
        <f t="shared" si="0"/>
        <v>211.83333333333334</v>
      </c>
    </row>
    <row r="27" spans="1:6" ht="12.75">
      <c r="A27" s="16"/>
      <c r="B27" s="13">
        <v>21</v>
      </c>
      <c r="C27" s="12" t="s">
        <v>52</v>
      </c>
      <c r="D27" s="12" t="s">
        <v>53</v>
      </c>
      <c r="E27" s="13">
        <v>45519</v>
      </c>
      <c r="F27" s="14">
        <f t="shared" si="0"/>
        <v>3793.25</v>
      </c>
    </row>
    <row r="28" spans="1:6" ht="12.75">
      <c r="A28" s="17"/>
      <c r="B28" s="13">
        <v>22</v>
      </c>
      <c r="C28" s="12" t="s">
        <v>54</v>
      </c>
      <c r="D28" s="12" t="s">
        <v>55</v>
      </c>
      <c r="E28" s="13">
        <v>31246</v>
      </c>
      <c r="F28" s="14">
        <f t="shared" si="0"/>
        <v>2603.8333333333335</v>
      </c>
    </row>
    <row r="29" spans="1:6" ht="12.75">
      <c r="A29" s="17"/>
      <c r="B29" s="13">
        <v>23</v>
      </c>
      <c r="C29" s="12" t="s">
        <v>56</v>
      </c>
      <c r="D29" s="12" t="s">
        <v>57</v>
      </c>
      <c r="E29" s="18">
        <v>115</v>
      </c>
      <c r="F29" s="14">
        <f t="shared" si="0"/>
        <v>9.583333333333334</v>
      </c>
    </row>
    <row r="30" spans="1:6" ht="12.75">
      <c r="A30" s="17"/>
      <c r="B30" s="13">
        <v>24</v>
      </c>
      <c r="C30" s="12" t="s">
        <v>58</v>
      </c>
      <c r="D30" s="12" t="s">
        <v>59</v>
      </c>
      <c r="E30" s="18">
        <v>1472</v>
      </c>
      <c r="F30" s="14">
        <f t="shared" si="0"/>
        <v>122.66666666666667</v>
      </c>
    </row>
    <row r="31" spans="1:6" ht="12.75">
      <c r="A31" s="12"/>
      <c r="B31" s="13">
        <v>25</v>
      </c>
      <c r="C31" s="12" t="s">
        <v>60</v>
      </c>
      <c r="D31" s="12" t="s">
        <v>61</v>
      </c>
      <c r="E31" s="18">
        <v>1940</v>
      </c>
      <c r="F31" s="14">
        <f t="shared" si="0"/>
        <v>161.66666666666666</v>
      </c>
    </row>
    <row r="32" spans="1:6" ht="12.75">
      <c r="A32" s="12"/>
      <c r="B32" s="19"/>
      <c r="C32" s="12" t="s">
        <v>62</v>
      </c>
      <c r="D32" s="12"/>
      <c r="E32" s="20">
        <f>SUM(E5:E31)</f>
        <v>814413</v>
      </c>
      <c r="F32" s="14">
        <f t="shared" si="0"/>
        <v>67867.75</v>
      </c>
    </row>
    <row r="33" spans="1:6" ht="12.75">
      <c r="A33" s="21"/>
      <c r="B33" s="19">
        <v>26</v>
      </c>
      <c r="C33" s="12" t="s">
        <v>63</v>
      </c>
      <c r="D33" s="12" t="s">
        <v>64</v>
      </c>
      <c r="E33" s="12">
        <v>81030</v>
      </c>
      <c r="F33" s="20">
        <f t="shared" si="0"/>
        <v>6752.5</v>
      </c>
    </row>
    <row r="34" spans="1:6" ht="13.5" thickBot="1">
      <c r="A34" s="21"/>
      <c r="B34" s="22">
        <v>27</v>
      </c>
      <c r="C34" s="23" t="s">
        <v>65</v>
      </c>
      <c r="D34" s="23" t="s">
        <v>66</v>
      </c>
      <c r="E34" s="23">
        <v>12355</v>
      </c>
      <c r="F34" s="24">
        <f t="shared" si="0"/>
        <v>1029.5833333333333</v>
      </c>
    </row>
    <row r="35" spans="1:6" ht="13.5" thickBot="1">
      <c r="A35" s="12"/>
      <c r="B35" s="25"/>
      <c r="C35" s="8" t="s">
        <v>67</v>
      </c>
      <c r="D35" s="8"/>
      <c r="E35" s="26">
        <f>SUM(E32:E34)</f>
        <v>907798</v>
      </c>
      <c r="F35" s="27">
        <f t="shared" si="0"/>
        <v>75649.83333333333</v>
      </c>
    </row>
    <row r="36" spans="1:5" ht="12.75">
      <c r="A36" t="s">
        <v>68</v>
      </c>
      <c r="E36" s="28">
        <v>706246</v>
      </c>
    </row>
    <row r="37" spans="1:5" ht="12.75">
      <c r="A37" t="s">
        <v>69</v>
      </c>
      <c r="E37" s="28">
        <v>646516</v>
      </c>
    </row>
    <row r="38" spans="1:5" ht="12.75">
      <c r="A38" t="s">
        <v>70</v>
      </c>
      <c r="E38" s="29">
        <v>18.3</v>
      </c>
    </row>
    <row r="39" spans="1:5" ht="12.75">
      <c r="A39" t="s">
        <v>71</v>
      </c>
      <c r="E39" s="30">
        <f>E35/12/3367.9</f>
        <v>22.462018864376414</v>
      </c>
    </row>
    <row r="40" spans="1:5" ht="12.75">
      <c r="A40" t="s">
        <v>72</v>
      </c>
      <c r="E40" s="31">
        <f>E35-E36</f>
        <v>201552</v>
      </c>
    </row>
    <row r="41" spans="1:5" ht="12.75">
      <c r="A41" t="s">
        <v>73</v>
      </c>
      <c r="C41" s="32"/>
      <c r="E41" s="31">
        <f>E35-E37</f>
        <v>261282</v>
      </c>
    </row>
    <row r="42" spans="1:5" ht="12.75">
      <c r="A42" s="33" t="s">
        <v>74</v>
      </c>
      <c r="B42" s="33"/>
      <c r="C42" s="34" t="s">
        <v>75</v>
      </c>
      <c r="D42" s="35" t="s">
        <v>76</v>
      </c>
      <c r="E42" s="29"/>
    </row>
    <row r="43" spans="1:6" ht="12.75">
      <c r="A43" s="36" t="s">
        <v>77</v>
      </c>
      <c r="B43" s="36"/>
      <c r="C43" s="37"/>
      <c r="D43" s="38" t="s">
        <v>78</v>
      </c>
      <c r="E43" s="39"/>
      <c r="F43" s="40"/>
    </row>
    <row r="44" spans="1:6" ht="12.75">
      <c r="A44" s="36" t="s">
        <v>79</v>
      </c>
      <c r="B44" s="36"/>
      <c r="C44" s="37"/>
      <c r="D44" s="38" t="s">
        <v>80</v>
      </c>
      <c r="E44" s="39"/>
      <c r="F44" s="41"/>
    </row>
    <row r="45" spans="1:6" ht="12.75">
      <c r="A45" s="42" t="s">
        <v>81</v>
      </c>
      <c r="B45" s="43" t="s">
        <v>82</v>
      </c>
      <c r="C45" s="44" t="s">
        <v>83</v>
      </c>
      <c r="D45" s="38" t="s">
        <v>84</v>
      </c>
      <c r="E45" s="39"/>
      <c r="F45" s="41"/>
    </row>
    <row r="46" spans="1:6" ht="12.75">
      <c r="A46" s="45" t="s">
        <v>85</v>
      </c>
      <c r="B46" s="46" t="s">
        <v>86</v>
      </c>
      <c r="C46" s="47" t="s">
        <v>87</v>
      </c>
      <c r="D46" s="41" t="s">
        <v>88</v>
      </c>
      <c r="E46" s="39"/>
      <c r="F46" s="41"/>
    </row>
    <row r="47" spans="1:6" ht="12.75">
      <c r="A47" s="41"/>
      <c r="B47" s="41"/>
      <c r="C47" s="39"/>
      <c r="D47" s="38" t="s">
        <v>89</v>
      </c>
      <c r="E47" s="39"/>
      <c r="F47" s="41"/>
    </row>
    <row r="48" spans="1:6" ht="12.75">
      <c r="A48" s="41"/>
      <c r="B48" s="41"/>
      <c r="C48" s="39"/>
      <c r="D48" s="41"/>
      <c r="E48" s="39"/>
      <c r="F48" s="41"/>
    </row>
    <row r="49" spans="1:6" ht="12.75" hidden="1">
      <c r="A49" s="48"/>
      <c r="B49" s="49"/>
      <c r="C49" s="50"/>
      <c r="D49" s="28"/>
      <c r="E49" s="51"/>
      <c r="F49" s="50"/>
    </row>
    <row r="50" spans="1:6" ht="12.75" hidden="1">
      <c r="A50" s="28"/>
      <c r="C50" s="52"/>
      <c r="E50" s="53"/>
      <c r="F50" s="50"/>
    </row>
    <row r="51" spans="1:6" ht="12.75" hidden="1">
      <c r="A51" s="54"/>
      <c r="B51" s="54"/>
      <c r="C51" s="54"/>
      <c r="D51" s="54"/>
      <c r="E51" s="54"/>
      <c r="F51" s="54"/>
    </row>
    <row r="52" spans="1:6" ht="12.75">
      <c r="A52" s="55">
        <v>41692</v>
      </c>
      <c r="B52" s="54"/>
      <c r="C52" s="54" t="s">
        <v>90</v>
      </c>
      <c r="D52" s="54" t="s">
        <v>91</v>
      </c>
      <c r="E52" s="54"/>
      <c r="F52" s="48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dcterms:created xsi:type="dcterms:W3CDTF">1996-10-08T23:32:33Z</dcterms:created>
  <dcterms:modified xsi:type="dcterms:W3CDTF">2014-05-19T10:31:22Z</dcterms:modified>
  <cp:category/>
  <cp:version/>
  <cp:contentType/>
  <cp:contentStatus/>
</cp:coreProperties>
</file>